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5600" windowHeight="7935"/>
  </bookViews>
  <sheets>
    <sheet name="1 месяц" sheetId="1" r:id="rId1"/>
  </sheets>
  <definedNames>
    <definedName name="_xlnm._FilterDatabase" localSheetId="0" hidden="1">'1 месяц'!$A$2:$S$79</definedName>
  </definedNames>
  <calcPr calcId="125725"/>
</workbook>
</file>

<file path=xl/calcChain.xml><?xml version="1.0" encoding="utf-8"?>
<calcChain xmlns="http://schemas.openxmlformats.org/spreadsheetml/2006/main">
  <c r="S53" i="1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G53"/>
  <c r="O52"/>
  <c r="N52"/>
  <c r="P52" s="1"/>
  <c r="O51"/>
  <c r="N51"/>
  <c r="P51" s="1"/>
  <c r="O50"/>
  <c r="N50"/>
  <c r="P50" s="1"/>
  <c r="O49"/>
  <c r="N49"/>
  <c r="P49" s="1"/>
  <c r="O48"/>
  <c r="N48"/>
  <c r="P48" s="1"/>
  <c r="O47"/>
  <c r="N47"/>
  <c r="P47" s="1"/>
  <c r="O46"/>
  <c r="N46"/>
  <c r="P46" s="1"/>
  <c r="O45"/>
  <c r="N45"/>
  <c r="P45" s="1"/>
  <c r="O44"/>
  <c r="N44"/>
  <c r="P44" s="1"/>
  <c r="O43"/>
  <c r="N43"/>
  <c r="P43" s="1"/>
  <c r="O42"/>
  <c r="N42"/>
  <c r="P42" s="1"/>
  <c r="O41"/>
  <c r="N41"/>
  <c r="P41" s="1"/>
  <c r="O40"/>
  <c r="N40"/>
  <c r="P40" s="1"/>
  <c r="O39"/>
  <c r="N39"/>
  <c r="P39" s="1"/>
  <c r="O38"/>
  <c r="N38"/>
  <c r="P38" s="1"/>
  <c r="O37"/>
  <c r="N37"/>
  <c r="P37" s="1"/>
  <c r="O36"/>
  <c r="N36"/>
  <c r="P36" s="1"/>
  <c r="O35"/>
  <c r="N35"/>
  <c r="P35" s="1"/>
  <c r="O34"/>
  <c r="N34"/>
  <c r="P34" s="1"/>
  <c r="O33"/>
  <c r="N33"/>
  <c r="P33" s="1"/>
  <c r="O32"/>
  <c r="N32"/>
  <c r="P32" s="1"/>
  <c r="O31"/>
  <c r="N31"/>
  <c r="P31" s="1"/>
  <c r="O30"/>
  <c r="N30"/>
  <c r="P30" s="1"/>
  <c r="O29"/>
  <c r="N29"/>
  <c r="P29" s="1"/>
  <c r="O28"/>
  <c r="N28"/>
  <c r="P28" s="1"/>
  <c r="O27"/>
  <c r="N27"/>
  <c r="P27" s="1"/>
  <c r="O26"/>
  <c r="N26"/>
  <c r="P26" s="1"/>
  <c r="O25"/>
  <c r="N25"/>
  <c r="P25" s="1"/>
  <c r="O24"/>
  <c r="N24"/>
  <c r="P24" s="1"/>
  <c r="O23"/>
  <c r="N23"/>
  <c r="P23" s="1"/>
  <c r="O22"/>
  <c r="N22"/>
  <c r="P22" s="1"/>
  <c r="O21"/>
  <c r="N21"/>
  <c r="P21" s="1"/>
  <c r="O20"/>
  <c r="N20"/>
  <c r="P20" s="1"/>
  <c r="O19"/>
  <c r="N19"/>
  <c r="P19" s="1"/>
  <c r="O18"/>
  <c r="N18"/>
  <c r="P18" s="1"/>
  <c r="O17"/>
  <c r="N17"/>
  <c r="P17" s="1"/>
  <c r="O16"/>
  <c r="N16"/>
  <c r="P16" s="1"/>
  <c r="O15"/>
  <c r="N15"/>
  <c r="P15" s="1"/>
  <c r="O14"/>
  <c r="N14"/>
  <c r="P14" s="1"/>
  <c r="O13"/>
  <c r="N13"/>
  <c r="P13" s="1"/>
  <c r="O12"/>
  <c r="N12"/>
  <c r="P12" s="1"/>
  <c r="O11"/>
  <c r="N11"/>
  <c r="P11" s="1"/>
  <c r="O10"/>
  <c r="N10"/>
  <c r="P10" s="1"/>
  <c r="O9"/>
  <c r="N9"/>
  <c r="P9" s="1"/>
  <c r="O8"/>
  <c r="N8"/>
  <c r="P8" s="1"/>
  <c r="O7"/>
  <c r="N7"/>
  <c r="P7" s="1"/>
  <c r="O6"/>
  <c r="N6"/>
  <c r="P6" s="1"/>
  <c r="O5"/>
  <c r="N5"/>
  <c r="P5" s="1"/>
  <c r="O4"/>
  <c r="N4"/>
  <c r="P4" s="1"/>
  <c r="O3"/>
  <c r="N3"/>
  <c r="O53" l="1"/>
  <c r="N53"/>
  <c r="R53"/>
  <c r="P3"/>
  <c r="P53" s="1"/>
</calcChain>
</file>

<file path=xl/sharedStrings.xml><?xml version="1.0" encoding="utf-8"?>
<sst xmlns="http://schemas.openxmlformats.org/spreadsheetml/2006/main" count="352" uniqueCount="177">
  <si>
    <t>№</t>
  </si>
  <si>
    <t>клубы премиум класса</t>
  </si>
  <si>
    <t>Название</t>
  </si>
  <si>
    <t>Адрес</t>
  </si>
  <si>
    <t>ближайшая станция метро</t>
  </si>
  <si>
    <t>Стоимость размещения за период. прайс (руб.)</t>
  </si>
  <si>
    <t>Кол-во панелей (шт.)</t>
  </si>
  <si>
    <t>расположение панелей</t>
  </si>
  <si>
    <t>Период размещения</t>
  </si>
  <si>
    <t>Итого дней</t>
  </si>
  <si>
    <t>Время трансляции</t>
  </si>
  <si>
    <t>Продолжительность ролика (сек.)</t>
  </si>
  <si>
    <t>Показов в день (шт.)</t>
  </si>
  <si>
    <t>Итого время показов в день (сек.)</t>
  </si>
  <si>
    <t>Показов за период (шт.)</t>
  </si>
  <si>
    <t>Итого время показов за период (сек.)</t>
  </si>
  <si>
    <t xml:space="preserve">средняя стоимость годовой карты </t>
  </si>
  <si>
    <t>среднее количество посетителей в мес.</t>
  </si>
  <si>
    <t>100% Fitness Center</t>
  </si>
  <si>
    <t>Лениский р-н, Говорово, 47 км МКАД стр. 20</t>
  </si>
  <si>
    <t>КТ</t>
  </si>
  <si>
    <t>7.00-23.00</t>
  </si>
  <si>
    <t>Alex Fitness</t>
  </si>
  <si>
    <t>пр-т Андропова, д.22</t>
  </si>
  <si>
    <t>Коломенкая</t>
  </si>
  <si>
    <t>МКАД 73 км, дом 7, ТЦ "Арфа"</t>
  </si>
  <si>
    <t>Планерная</t>
  </si>
  <si>
    <t>ул.Люблинская, д.169, к.2</t>
  </si>
  <si>
    <t>Братиславская,Марьино, Люблино</t>
  </si>
  <si>
    <t>ул.Тушинская, д.17, ТЦ "Праздник"</t>
  </si>
  <si>
    <t>Тушинская</t>
  </si>
  <si>
    <t>Багратионовский проезд, д.5, ТРЦ "Филион"</t>
  </si>
  <si>
    <t>Багратионовская, Фили</t>
  </si>
  <si>
    <t>Gold's Fitnes</t>
  </si>
  <si>
    <t>Измайловская улица, 28, С4</t>
  </si>
  <si>
    <t>Партизанская, Черкизовская, Семеновская</t>
  </si>
  <si>
    <t>L'Orange</t>
  </si>
  <si>
    <t>Краснопресненская наб., д.12</t>
  </si>
  <si>
    <t>Выстовочная, ул. 1905 года, Краснопресненская</t>
  </si>
  <si>
    <t>КО</t>
  </si>
  <si>
    <t>Master Gym</t>
  </si>
  <si>
    <t>ул. Крылатские холмы, д. 7</t>
  </si>
  <si>
    <t xml:space="preserve">Молодежная, Крылатское, Кунцевская </t>
  </si>
  <si>
    <t>РКТ</t>
  </si>
  <si>
    <t>Рублевское шоссе 48</t>
  </si>
  <si>
    <t>Крылатское, Молодежная</t>
  </si>
  <si>
    <t>Terrasport Радужный</t>
  </si>
  <si>
    <t>г. Солнцево, ул. Производственная, д. 2</t>
  </si>
  <si>
    <t>РКТО</t>
  </si>
  <si>
    <t>Ultra Fitness</t>
  </si>
  <si>
    <t xml:space="preserve">г. Люберцы, ул. Побратимов, д.7 </t>
  </si>
  <si>
    <t>World Gym</t>
  </si>
  <si>
    <t>ул.Лобненская, 4А</t>
  </si>
  <si>
    <t>Атлантис</t>
  </si>
  <si>
    <t>Краснопресненская наб. 12, подъезд №1</t>
  </si>
  <si>
    <t xml:space="preserve">Выставочная, Улица 1905 года, Киевская </t>
  </si>
  <si>
    <t>КСО</t>
  </si>
  <si>
    <t xml:space="preserve">ДОН Спорт Алые Паруса </t>
  </si>
  <si>
    <t>ул. Авиационная, 79, ЖК Алые Паруса</t>
  </si>
  <si>
    <t>Щукинская , Тушинская</t>
  </si>
  <si>
    <t>ДОН Спорт Атлант</t>
  </si>
  <si>
    <t xml:space="preserve">Подольск, ул.Советская, 41/5, ЖК Атлант </t>
  </si>
  <si>
    <t>ДОН Спорт Атмосфера</t>
  </si>
  <si>
    <t>Подольск, ул. Ленинградская, 5</t>
  </si>
  <si>
    <t xml:space="preserve">ДОН Спорт Бирюзова </t>
  </si>
  <si>
    <t xml:space="preserve">ул. Маршала Бирюзова, 32 </t>
  </si>
  <si>
    <t xml:space="preserve">Октябрьское поле, Щукинская, Сокол </t>
  </si>
  <si>
    <t>С</t>
  </si>
  <si>
    <t>Империя Фитнеса</t>
  </si>
  <si>
    <t>ул. Маршала Чуйкова, д. 7, корп. 2</t>
  </si>
  <si>
    <t>Кузьминки, Волжская, Печатники</t>
  </si>
  <si>
    <t>Керамический проезд, д. 51, корп. 2</t>
  </si>
  <si>
    <t>Алтуфьево</t>
  </si>
  <si>
    <t>ул. Пришвина, д. 3</t>
  </si>
  <si>
    <t>Бибирево, Алтуфьево</t>
  </si>
  <si>
    <t>ул. Шоссейная д. 49.</t>
  </si>
  <si>
    <t>Печатники, Братиславская, Волжская</t>
  </si>
  <si>
    <t>Чертановская ул., д. 45-а, корп. 1</t>
  </si>
  <si>
    <t>Пражская, Улица академика Янгеля, Южная</t>
  </si>
  <si>
    <t>Пролетарский просп., д. 14/49, корп. 2</t>
  </si>
  <si>
    <t>Кантемировская, Царицыно, Каширская</t>
  </si>
  <si>
    <t xml:space="preserve">проезд Дежнёва, д. 34 </t>
  </si>
  <si>
    <t>Бабушкинская, Свиблово</t>
  </si>
  <si>
    <t>Кастанаевской улице, д. 42, корп. 2</t>
  </si>
  <si>
    <t xml:space="preserve">Пионерская, Славянский бульвар, Филевский парк </t>
  </si>
  <si>
    <t>ул.Гришина д.5</t>
  </si>
  <si>
    <t>Кунцевская, Молодежная</t>
  </si>
  <si>
    <t>проспект Вернадского, д. 37, корп. 2</t>
  </si>
  <si>
    <t xml:space="preserve">Проспект Вернадского, Юго-западная, Университет </t>
  </si>
  <si>
    <t>Новопесчаная, д. 23 стр. 2</t>
  </si>
  <si>
    <t>Октябрьское поле, Сокол, Аэропорт</t>
  </si>
  <si>
    <t>ул. Шипиловская , д. 50, корп. 1</t>
  </si>
  <si>
    <t>Красногвардейская, Домодедовская</t>
  </si>
  <si>
    <t>ул. Паперника, д. 9</t>
  </si>
  <si>
    <t>Рязанский проспект , Выхино, Кузьминки</t>
  </si>
  <si>
    <t>Спортивный проезд, дом 5</t>
  </si>
  <si>
    <t>Волжская, Люблино, Печатники</t>
  </si>
  <si>
    <t xml:space="preserve">Пролетарский проспект, дом 20, корп. 1 </t>
  </si>
  <si>
    <t>Кантемировская, Царицыно , Каширская</t>
  </si>
  <si>
    <t>ул. Чистова, д. 22</t>
  </si>
  <si>
    <t>Волжская, Печатники, Кузьминки</t>
  </si>
  <si>
    <t>Алтуфьево, Бибирево</t>
  </si>
  <si>
    <t>ул.Свободы, д.44</t>
  </si>
  <si>
    <t>Сходненская</t>
  </si>
  <si>
    <t>Паллада</t>
  </si>
  <si>
    <t>ул. Сталеваров д.14</t>
  </si>
  <si>
    <t>Новогиреево</t>
  </si>
  <si>
    <t>ул. Свободы, д.20</t>
  </si>
  <si>
    <t xml:space="preserve">Тушинская </t>
  </si>
  <si>
    <t>КТО</t>
  </si>
  <si>
    <t>ул. Маршала Бирюзова, д.7</t>
  </si>
  <si>
    <t xml:space="preserve">Октябрьское поле </t>
  </si>
  <si>
    <t>ул. Скобелевская, д.4</t>
  </si>
  <si>
    <t xml:space="preserve">Улица Скобелевская </t>
  </si>
  <si>
    <t>Планета Фитнес</t>
  </si>
  <si>
    <t xml:space="preserve"> ул. Правды, 21, стр.2</t>
  </si>
  <si>
    <t>Савеловская, Белорусская, Динамо</t>
  </si>
  <si>
    <t>К</t>
  </si>
  <si>
    <t>Варшавское ш., 14, стр.1</t>
  </si>
  <si>
    <t>Нагатинская, Тульская, Ленинский проспект</t>
  </si>
  <si>
    <t>г. Химки Юбилейный просп., 1а</t>
  </si>
  <si>
    <t xml:space="preserve"> ул. Авиамоторная, 10</t>
  </si>
  <si>
    <t xml:space="preserve">Авиамоторная, Площадь Ильича, Римская </t>
  </si>
  <si>
    <t>КБ</t>
  </si>
  <si>
    <t xml:space="preserve"> ул. Люблинская, 153</t>
  </si>
  <si>
    <t>РБКТ</t>
  </si>
  <si>
    <t>г. Балашиха ш. Энтузиастов, 36а</t>
  </si>
  <si>
    <t>ул. М. Дмитровка, 6</t>
  </si>
  <si>
    <t>Тверская, Чеховская, Пушкинская</t>
  </si>
  <si>
    <t>ул. Короленко, 8</t>
  </si>
  <si>
    <t>Сокольники, Преображенская площадь</t>
  </si>
  <si>
    <t>Измайловское ш., 71, стр.8</t>
  </si>
  <si>
    <t>КТБ</t>
  </si>
  <si>
    <t>Расположение панелей</t>
  </si>
  <si>
    <t>Р</t>
  </si>
  <si>
    <t>Рецепция</t>
  </si>
  <si>
    <t>Кардио зона , беговые дорожки</t>
  </si>
  <si>
    <t>Т</t>
  </si>
  <si>
    <t>Тренажерный зал</t>
  </si>
  <si>
    <t>Б</t>
  </si>
  <si>
    <t>Бар</t>
  </si>
  <si>
    <t>О</t>
  </si>
  <si>
    <t>Раздевалка муж/жен</t>
  </si>
  <si>
    <t>Бассейн</t>
  </si>
  <si>
    <t>Стоимость при изменении хронометража ролика</t>
  </si>
  <si>
    <t>хронометраж 10 секунд - коэфф. 0,8</t>
  </si>
  <si>
    <t>хронометраж 15 секунд - коэфф. 1</t>
  </si>
  <si>
    <t>хронометраж 20 секунд - коэфф. 1,5</t>
  </si>
  <si>
    <t>хронометраж 30 секунд - коэфф. 1,7</t>
  </si>
  <si>
    <t>Коэффециент за период менее месяца</t>
  </si>
  <si>
    <t>4 недели - коэфф 1</t>
  </si>
  <si>
    <t>3 недели - коэфф 1,2</t>
  </si>
  <si>
    <t>2 недели - коэфф 1,4</t>
  </si>
  <si>
    <t>1 неделя - коэфф 1,6</t>
  </si>
  <si>
    <t>Изменение скидки за объем, если не вся программа</t>
  </si>
  <si>
    <t>Югозападная/Кунцевская</t>
  </si>
  <si>
    <t>среднее количество посещений в день</t>
  </si>
  <si>
    <t>Ярославское шоссе, д. 124</t>
  </si>
  <si>
    <t xml:space="preserve">
ул.Щелковское шоссе,д.3
</t>
  </si>
  <si>
    <t>01.04-30.04</t>
  </si>
  <si>
    <t xml:space="preserve">от 5 до 10 клубов - скидка 5% </t>
  </si>
  <si>
    <t>от 21 до 30 клубов - скидка 15%</t>
  </si>
  <si>
    <t>от 31 до 40 клубов - скидка 20%</t>
  </si>
  <si>
    <t>от 41 до 49 клубов - скидка 25%</t>
  </si>
  <si>
    <t>50 клубов - скидка 30 %</t>
  </si>
  <si>
    <t>до 20% клубов сети</t>
  </si>
  <si>
    <t>от 21 до 40% клубов сети</t>
  </si>
  <si>
    <t>от 41 до 60% клубов сети</t>
  </si>
  <si>
    <t>от 61 до 80 % клубов сети</t>
  </si>
  <si>
    <t>от 81 до 98 % клубов сети</t>
  </si>
  <si>
    <t>100 % (вся сеть)</t>
  </si>
  <si>
    <t>Для рекламных агентств скидка от 10%</t>
  </si>
  <si>
    <t xml:space="preserve"> </t>
  </si>
  <si>
    <t>от 11 до 20 клубов - скидка 10%</t>
  </si>
  <si>
    <t>Условия действительны при размещении на 1 месяц! Минимальный срок размещения 1 нед. от 10 финтес центров.</t>
  </si>
  <si>
    <t>Предоставления ролика: за 7 рабочих дней</t>
  </si>
  <si>
    <t>МЕДИА-ПЛАН 2013 г.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</si>
</sst>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.00_ ;\-0.00\ 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wrapText="1"/>
    </xf>
    <xf numFmtId="0" fontId="4" fillId="3" borderId="0" xfId="0" applyFont="1" applyFill="1" applyAlignment="1"/>
    <xf numFmtId="0" fontId="6" fillId="4" borderId="2" xfId="0" applyFont="1" applyFill="1" applyBorder="1" applyAlignment="1">
      <alignment textRotation="90" wrapText="1"/>
    </xf>
    <xf numFmtId="0" fontId="0" fillId="0" borderId="0" xfId="0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9" fontId="3" fillId="3" borderId="2" xfId="1" applyNumberFormat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/>
    </xf>
    <xf numFmtId="16" fontId="6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1" fontId="6" fillId="3" borderId="2" xfId="0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wrapText="1"/>
    </xf>
    <xf numFmtId="4" fontId="6" fillId="3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/>
    <xf numFmtId="0" fontId="6" fillId="0" borderId="2" xfId="0" applyFont="1" applyBorder="1"/>
    <xf numFmtId="164" fontId="6" fillId="3" borderId="2" xfId="0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 wrapText="1"/>
    </xf>
    <xf numFmtId="4" fontId="6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/>
    </xf>
    <xf numFmtId="2" fontId="3" fillId="3" borderId="2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9" fontId="5" fillId="0" borderId="0" xfId="0" applyNumberFormat="1" applyFont="1" applyAlignment="1">
      <alignment horizontal="left" wrapText="1"/>
    </xf>
    <xf numFmtId="9" fontId="0" fillId="0" borderId="0" xfId="0" applyNumberFormat="1"/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1" fontId="6" fillId="3" borderId="0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textRotation="90" wrapText="1"/>
    </xf>
    <xf numFmtId="0" fontId="6" fillId="4" borderId="2" xfId="0" applyFont="1" applyFill="1" applyBorder="1" applyAlignment="1">
      <alignment horizontal="center" vertical="center" textRotation="90" wrapText="1"/>
    </xf>
    <xf numFmtId="41" fontId="0" fillId="0" borderId="2" xfId="0" applyNumberFormat="1" applyBorder="1"/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0" fillId="0" borderId="2" xfId="0" applyBorder="1"/>
    <xf numFmtId="0" fontId="12" fillId="6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3" borderId="3" xfId="1" applyFont="1" applyFill="1" applyBorder="1" applyAlignment="1">
      <alignment vertical="center" wrapText="1"/>
    </xf>
    <xf numFmtId="0" fontId="3" fillId="3" borderId="7" xfId="1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7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textRotation="90"/>
    </xf>
    <xf numFmtId="0" fontId="2" fillId="2" borderId="1" xfId="1" applyFont="1" applyFill="1" applyBorder="1" applyAlignment="1">
      <alignment horizontal="center" vertical="center" wrapText="1"/>
    </xf>
    <xf numFmtId="0" fontId="0" fillId="0" borderId="6" xfId="0" applyBorder="1" applyAlignment="1"/>
    <xf numFmtId="0" fontId="3" fillId="3" borderId="3" xfId="1" applyFont="1" applyFill="1" applyBorder="1" applyAlignment="1">
      <alignment vertical="center" wrapText="1"/>
    </xf>
    <xf numFmtId="0" fontId="3" fillId="3" borderId="7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41" fontId="0" fillId="0" borderId="0" xfId="0" applyNumberFormat="1" applyBorder="1"/>
    <xf numFmtId="0" fontId="4" fillId="0" borderId="0" xfId="0" applyFont="1" applyAlignment="1">
      <alignment horizontal="left"/>
    </xf>
    <xf numFmtId="4" fontId="6" fillId="5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left" wrapText="1"/>
    </xf>
    <xf numFmtId="0" fontId="4" fillId="3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5" fillId="3" borderId="3" xfId="1" applyFont="1" applyFill="1" applyBorder="1" applyAlignment="1">
      <alignment horizontal="left" vertical="center" wrapText="1"/>
    </xf>
    <xf numFmtId="0" fontId="15" fillId="3" borderId="7" xfId="1" applyFont="1" applyFill="1" applyBorder="1" applyAlignment="1">
      <alignment horizontal="left" vertical="center" wrapText="1"/>
    </xf>
    <xf numFmtId="0" fontId="15" fillId="3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3" fillId="3" borderId="3" xfId="1" applyFont="1" applyFill="1" applyBorder="1" applyAlignment="1">
      <alignment vertical="center" wrapText="1"/>
    </xf>
    <xf numFmtId="0" fontId="3" fillId="3" borderId="7" xfId="1" applyFont="1" applyFill="1" applyBorder="1" applyAlignment="1">
      <alignment vertical="center" wrapText="1"/>
    </xf>
    <xf numFmtId="0" fontId="3" fillId="3" borderId="5" xfId="1" applyFont="1" applyFill="1" applyBorder="1" applyAlignment="1">
      <alignment vertical="center" wrapText="1"/>
    </xf>
    <xf numFmtId="0" fontId="1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0" xfId="0" applyFont="1" applyAlignment="1">
      <alignment horizontal="left" wrapText="1"/>
    </xf>
  </cellXfs>
  <cellStyles count="2">
    <cellStyle name="Обычный" xfId="0" builtinId="0"/>
    <cellStyle name="Обычный_INOUT Cost Clear Vita Abe (Sampling)_2009011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1221442</xdr:colOff>
      <xdr:row>0</xdr:row>
      <xdr:rowOff>1255058</xdr:rowOff>
    </xdr:to>
    <xdr:pic>
      <xdr:nvPicPr>
        <xdr:cNvPr id="2" name="Рисунок 1" descr="C:\Users\Ксения\Desktop\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38618" cy="1255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="85" zoomScaleNormal="85" workbookViewId="0">
      <pane xSplit="6" ySplit="2" topLeftCell="G24" activePane="bottomRight" state="frozen"/>
      <selection pane="topRight" activeCell="F1" sqref="F1"/>
      <selection pane="bottomLeft" activeCell="A7" sqref="A7"/>
      <selection pane="bottomRight" activeCell="L57" sqref="L57"/>
    </sheetView>
  </sheetViews>
  <sheetFormatPr defaultRowHeight="15"/>
  <cols>
    <col min="1" max="1" width="5.140625" style="1" customWidth="1"/>
    <col min="2" max="2" width="5.5703125" style="1" customWidth="1"/>
    <col min="3" max="3" width="22.42578125" style="41" customWidth="1"/>
    <col min="4" max="4" width="33" style="2" customWidth="1"/>
    <col min="5" max="5" width="29.7109375" style="2" customWidth="1"/>
    <col min="6" max="6" width="14" customWidth="1"/>
    <col min="7" max="7" width="7.42578125" customWidth="1"/>
    <col min="8" max="8" width="8" customWidth="1"/>
    <col min="9" max="9" width="15.140625" customWidth="1"/>
    <col min="10" max="10" width="7.7109375" customWidth="1"/>
    <col min="11" max="11" width="14" customWidth="1"/>
    <col min="12" max="12" width="4.85546875" customWidth="1"/>
    <col min="13" max="13" width="5.42578125" customWidth="1"/>
    <col min="14" max="15" width="11.85546875" customWidth="1"/>
    <col min="16" max="16" width="15.42578125" customWidth="1"/>
    <col min="17" max="17" width="13.5703125" customWidth="1"/>
    <col min="18" max="18" width="13.85546875" customWidth="1"/>
    <col min="19" max="19" width="10.28515625" customWidth="1"/>
  </cols>
  <sheetData>
    <row r="1" spans="1:22" ht="99" customHeight="1">
      <c r="C1" s="59"/>
      <c r="D1" s="80" t="s">
        <v>176</v>
      </c>
      <c r="E1" s="81"/>
      <c r="F1" s="81"/>
      <c r="G1" s="59"/>
      <c r="H1" s="59"/>
      <c r="I1" s="59"/>
      <c r="J1" s="3"/>
      <c r="K1" s="3"/>
      <c r="L1" s="3"/>
      <c r="M1" s="3"/>
      <c r="N1" s="3"/>
      <c r="O1" s="3"/>
      <c r="P1" s="3"/>
      <c r="Q1" s="70"/>
      <c r="R1" s="70"/>
      <c r="U1" s="42"/>
    </row>
    <row r="2" spans="1:22" s="5" customFormat="1" ht="123.75" customHeight="1">
      <c r="A2" s="56" t="s">
        <v>0</v>
      </c>
      <c r="B2" s="57" t="s">
        <v>1</v>
      </c>
      <c r="C2" s="58" t="s">
        <v>2</v>
      </c>
      <c r="D2" s="58" t="s">
        <v>3</v>
      </c>
      <c r="E2" s="58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4" t="s">
        <v>17</v>
      </c>
      <c r="S2" s="45" t="s">
        <v>156</v>
      </c>
      <c r="U2" s="42"/>
    </row>
    <row r="3" spans="1:22" s="5" customFormat="1" ht="25.5">
      <c r="A3" s="6">
        <v>1</v>
      </c>
      <c r="B3" s="55"/>
      <c r="C3" s="7" t="s">
        <v>18</v>
      </c>
      <c r="D3" s="8" t="s">
        <v>19</v>
      </c>
      <c r="E3" s="8" t="s">
        <v>155</v>
      </c>
      <c r="F3" s="19">
        <v>15000</v>
      </c>
      <c r="G3" s="50">
        <v>3</v>
      </c>
      <c r="H3" s="47" t="s">
        <v>20</v>
      </c>
      <c r="I3" s="10" t="s">
        <v>159</v>
      </c>
      <c r="J3" s="11">
        <v>30</v>
      </c>
      <c r="K3" s="11" t="s">
        <v>21</v>
      </c>
      <c r="L3" s="11">
        <v>15</v>
      </c>
      <c r="M3" s="11">
        <v>80</v>
      </c>
      <c r="N3" s="12">
        <f>L3*M3</f>
        <v>1200</v>
      </c>
      <c r="O3" s="12">
        <f>M3*J3</f>
        <v>2400</v>
      </c>
      <c r="P3" s="12">
        <f>N3*J3</f>
        <v>36000</v>
      </c>
      <c r="Q3" s="13">
        <v>50000</v>
      </c>
      <c r="R3" s="13">
        <f>S3*30</f>
        <v>21000</v>
      </c>
      <c r="S3" s="13">
        <v>700</v>
      </c>
      <c r="U3" s="42"/>
    </row>
    <row r="4" spans="1:22" s="5" customFormat="1" ht="25.5">
      <c r="A4" s="6">
        <v>2</v>
      </c>
      <c r="B4" s="55"/>
      <c r="C4" s="15" t="s">
        <v>22</v>
      </c>
      <c r="D4" s="8" t="s">
        <v>31</v>
      </c>
      <c r="E4" s="8" t="s">
        <v>32</v>
      </c>
      <c r="F4" s="19">
        <v>15000</v>
      </c>
      <c r="G4" s="50">
        <v>4</v>
      </c>
      <c r="H4" s="47" t="s">
        <v>20</v>
      </c>
      <c r="I4" s="10" t="s">
        <v>159</v>
      </c>
      <c r="J4" s="11">
        <v>30</v>
      </c>
      <c r="K4" s="11" t="s">
        <v>21</v>
      </c>
      <c r="L4" s="11">
        <v>15</v>
      </c>
      <c r="M4" s="11">
        <v>80</v>
      </c>
      <c r="N4" s="12">
        <f t="shared" ref="N4:N52" si="0">L4*M4</f>
        <v>1200</v>
      </c>
      <c r="O4" s="12">
        <f t="shared" ref="O4:O52" si="1">M4*J4</f>
        <v>2400</v>
      </c>
      <c r="P4" s="12">
        <f t="shared" ref="P4:P52" si="2">N4*J4</f>
        <v>36000</v>
      </c>
      <c r="Q4" s="13">
        <v>40000</v>
      </c>
      <c r="R4" s="13">
        <f t="shared" ref="R4:R52" si="3">S4*30</f>
        <v>16500</v>
      </c>
      <c r="S4" s="13">
        <v>550</v>
      </c>
      <c r="U4" s="42"/>
      <c r="V4" s="51"/>
    </row>
    <row r="5" spans="1:22" s="5" customFormat="1">
      <c r="A5" s="6">
        <v>3</v>
      </c>
      <c r="B5" s="14"/>
      <c r="C5" s="15" t="s">
        <v>22</v>
      </c>
      <c r="D5" s="8" t="s">
        <v>25</v>
      </c>
      <c r="E5" s="8" t="s">
        <v>26</v>
      </c>
      <c r="F5" s="19">
        <v>15000</v>
      </c>
      <c r="G5" s="50">
        <v>4</v>
      </c>
      <c r="H5" s="47" t="s">
        <v>20</v>
      </c>
      <c r="I5" s="10" t="s">
        <v>159</v>
      </c>
      <c r="J5" s="11">
        <v>30</v>
      </c>
      <c r="K5" s="11" t="s">
        <v>21</v>
      </c>
      <c r="L5" s="11">
        <v>15</v>
      </c>
      <c r="M5" s="11">
        <v>80</v>
      </c>
      <c r="N5" s="12">
        <f t="shared" si="0"/>
        <v>1200</v>
      </c>
      <c r="O5" s="12">
        <f t="shared" si="1"/>
        <v>2400</v>
      </c>
      <c r="P5" s="12">
        <f t="shared" si="2"/>
        <v>36000</v>
      </c>
      <c r="Q5" s="13">
        <v>40000</v>
      </c>
      <c r="R5" s="13">
        <f t="shared" si="3"/>
        <v>15300</v>
      </c>
      <c r="S5" s="13">
        <v>510</v>
      </c>
      <c r="U5" s="42"/>
      <c r="V5" s="51"/>
    </row>
    <row r="6" spans="1:22" s="5" customFormat="1">
      <c r="A6" s="6">
        <v>4</v>
      </c>
      <c r="B6" s="14"/>
      <c r="C6" s="15" t="s">
        <v>22</v>
      </c>
      <c r="D6" s="8" t="s">
        <v>23</v>
      </c>
      <c r="E6" s="8" t="s">
        <v>24</v>
      </c>
      <c r="F6" s="19">
        <v>15000</v>
      </c>
      <c r="G6" s="50">
        <v>6</v>
      </c>
      <c r="H6" s="47" t="s">
        <v>20</v>
      </c>
      <c r="I6" s="10" t="s">
        <v>159</v>
      </c>
      <c r="J6" s="11">
        <v>30</v>
      </c>
      <c r="K6" s="11" t="s">
        <v>21</v>
      </c>
      <c r="L6" s="11">
        <v>15</v>
      </c>
      <c r="M6" s="11">
        <v>80</v>
      </c>
      <c r="N6" s="12">
        <f t="shared" si="0"/>
        <v>1200</v>
      </c>
      <c r="O6" s="12">
        <f t="shared" si="1"/>
        <v>2400</v>
      </c>
      <c r="P6" s="12">
        <f t="shared" si="2"/>
        <v>36000</v>
      </c>
      <c r="Q6" s="13">
        <v>40000</v>
      </c>
      <c r="R6" s="13">
        <f t="shared" si="3"/>
        <v>15600</v>
      </c>
      <c r="S6" s="13">
        <v>520</v>
      </c>
      <c r="U6" s="42"/>
      <c r="V6" s="51"/>
    </row>
    <row r="7" spans="1:22" s="5" customFormat="1" ht="25.5">
      <c r="A7" s="6">
        <v>5</v>
      </c>
      <c r="B7" s="14"/>
      <c r="C7" s="15" t="s">
        <v>22</v>
      </c>
      <c r="D7" s="8" t="s">
        <v>27</v>
      </c>
      <c r="E7" s="8" t="s">
        <v>28</v>
      </c>
      <c r="F7" s="19">
        <v>15000</v>
      </c>
      <c r="G7" s="50">
        <v>3</v>
      </c>
      <c r="H7" s="47" t="s">
        <v>20</v>
      </c>
      <c r="I7" s="10" t="s">
        <v>159</v>
      </c>
      <c r="J7" s="11">
        <v>30</v>
      </c>
      <c r="K7" s="11" t="s">
        <v>21</v>
      </c>
      <c r="L7" s="11">
        <v>15</v>
      </c>
      <c r="M7" s="11">
        <v>80</v>
      </c>
      <c r="N7" s="12">
        <f t="shared" si="0"/>
        <v>1200</v>
      </c>
      <c r="O7" s="12">
        <f t="shared" si="1"/>
        <v>2400</v>
      </c>
      <c r="P7" s="12">
        <f t="shared" si="2"/>
        <v>36000</v>
      </c>
      <c r="Q7" s="13">
        <v>40000</v>
      </c>
      <c r="R7" s="13">
        <f t="shared" si="3"/>
        <v>14400</v>
      </c>
      <c r="S7" s="13">
        <v>480</v>
      </c>
      <c r="U7" s="42"/>
      <c r="V7" s="51"/>
    </row>
    <row r="8" spans="1:22" s="5" customFormat="1">
      <c r="A8" s="6">
        <v>6</v>
      </c>
      <c r="B8" s="14"/>
      <c r="C8" s="15" t="s">
        <v>22</v>
      </c>
      <c r="D8" s="8" t="s">
        <v>29</v>
      </c>
      <c r="E8" s="8" t="s">
        <v>30</v>
      </c>
      <c r="F8" s="19">
        <v>15000</v>
      </c>
      <c r="G8" s="50">
        <v>4</v>
      </c>
      <c r="H8" s="47" t="s">
        <v>20</v>
      </c>
      <c r="I8" s="10" t="s">
        <v>159</v>
      </c>
      <c r="J8" s="11">
        <v>30</v>
      </c>
      <c r="K8" s="11" t="s">
        <v>21</v>
      </c>
      <c r="L8" s="11">
        <v>15</v>
      </c>
      <c r="M8" s="11">
        <v>80</v>
      </c>
      <c r="N8" s="12">
        <f t="shared" si="0"/>
        <v>1200</v>
      </c>
      <c r="O8" s="12">
        <f t="shared" si="1"/>
        <v>2400</v>
      </c>
      <c r="P8" s="12">
        <f t="shared" si="2"/>
        <v>36000</v>
      </c>
      <c r="Q8" s="13">
        <v>50000</v>
      </c>
      <c r="R8" s="13">
        <f t="shared" si="3"/>
        <v>16500</v>
      </c>
      <c r="S8" s="13">
        <v>550</v>
      </c>
      <c r="U8" s="42"/>
    </row>
    <row r="9" spans="1:22" s="5" customFormat="1" ht="25.5">
      <c r="A9" s="6">
        <v>7</v>
      </c>
      <c r="B9" s="55"/>
      <c r="C9" s="15" t="s">
        <v>33</v>
      </c>
      <c r="D9" s="8" t="s">
        <v>34</v>
      </c>
      <c r="E9" s="8" t="s">
        <v>35</v>
      </c>
      <c r="F9" s="19">
        <v>15000</v>
      </c>
      <c r="G9" s="50">
        <v>5</v>
      </c>
      <c r="H9" s="47" t="s">
        <v>20</v>
      </c>
      <c r="I9" s="10" t="s">
        <v>159</v>
      </c>
      <c r="J9" s="11">
        <v>30</v>
      </c>
      <c r="K9" s="11" t="s">
        <v>21</v>
      </c>
      <c r="L9" s="11">
        <v>15</v>
      </c>
      <c r="M9" s="11">
        <v>80</v>
      </c>
      <c r="N9" s="12">
        <f t="shared" si="0"/>
        <v>1200</v>
      </c>
      <c r="O9" s="12">
        <f t="shared" si="1"/>
        <v>2400</v>
      </c>
      <c r="P9" s="12">
        <f t="shared" si="2"/>
        <v>36000</v>
      </c>
      <c r="Q9" s="13">
        <v>48000</v>
      </c>
      <c r="R9" s="13">
        <f t="shared" si="3"/>
        <v>13500</v>
      </c>
      <c r="S9" s="13">
        <v>450</v>
      </c>
      <c r="U9" s="42"/>
    </row>
    <row r="10" spans="1:22" s="5" customFormat="1" ht="25.5">
      <c r="A10" s="6">
        <v>8</v>
      </c>
      <c r="B10" s="55"/>
      <c r="C10" s="15" t="s">
        <v>36</v>
      </c>
      <c r="D10" s="8" t="s">
        <v>37</v>
      </c>
      <c r="E10" s="8" t="s">
        <v>38</v>
      </c>
      <c r="F10" s="19">
        <v>15000</v>
      </c>
      <c r="G10" s="50">
        <v>3</v>
      </c>
      <c r="H10" s="48" t="s">
        <v>39</v>
      </c>
      <c r="I10" s="10" t="s">
        <v>159</v>
      </c>
      <c r="J10" s="11">
        <v>30</v>
      </c>
      <c r="K10" s="11" t="s">
        <v>21</v>
      </c>
      <c r="L10" s="11">
        <v>15</v>
      </c>
      <c r="M10" s="11">
        <v>80</v>
      </c>
      <c r="N10" s="12">
        <f t="shared" si="0"/>
        <v>1200</v>
      </c>
      <c r="O10" s="12">
        <f t="shared" si="1"/>
        <v>2400</v>
      </c>
      <c r="P10" s="12">
        <f t="shared" si="2"/>
        <v>36000</v>
      </c>
      <c r="Q10" s="13">
        <v>56000</v>
      </c>
      <c r="R10" s="13">
        <f t="shared" si="3"/>
        <v>18000</v>
      </c>
      <c r="S10" s="13">
        <v>600</v>
      </c>
      <c r="U10" s="42"/>
    </row>
    <row r="11" spans="1:22" ht="26.25">
      <c r="A11" s="6">
        <v>9</v>
      </c>
      <c r="B11" s="55"/>
      <c r="C11" s="17" t="s">
        <v>40</v>
      </c>
      <c r="D11" s="49" t="s">
        <v>44</v>
      </c>
      <c r="E11" s="18" t="s">
        <v>42</v>
      </c>
      <c r="F11" s="19">
        <v>15000</v>
      </c>
      <c r="G11" s="50">
        <v>7</v>
      </c>
      <c r="H11" s="48" t="s">
        <v>43</v>
      </c>
      <c r="I11" s="10" t="s">
        <v>159</v>
      </c>
      <c r="J11" s="11">
        <v>30</v>
      </c>
      <c r="K11" s="11" t="s">
        <v>21</v>
      </c>
      <c r="L11" s="11">
        <v>15</v>
      </c>
      <c r="M11" s="11">
        <v>80</v>
      </c>
      <c r="N11" s="12">
        <f t="shared" si="0"/>
        <v>1200</v>
      </c>
      <c r="O11" s="12">
        <f t="shared" si="1"/>
        <v>2400</v>
      </c>
      <c r="P11" s="12">
        <f t="shared" si="2"/>
        <v>36000</v>
      </c>
      <c r="Q11" s="13">
        <v>40000</v>
      </c>
      <c r="R11" s="13">
        <f t="shared" si="3"/>
        <v>15900</v>
      </c>
      <c r="S11" s="13">
        <v>530</v>
      </c>
    </row>
    <row r="12" spans="1:22">
      <c r="A12" s="6">
        <v>10</v>
      </c>
      <c r="B12" s="55"/>
      <c r="C12" s="17" t="s">
        <v>40</v>
      </c>
      <c r="D12" s="49" t="s">
        <v>41</v>
      </c>
      <c r="E12" s="18" t="s">
        <v>45</v>
      </c>
      <c r="F12" s="19">
        <v>15000</v>
      </c>
      <c r="G12" s="50">
        <v>4</v>
      </c>
      <c r="H12" s="48" t="s">
        <v>20</v>
      </c>
      <c r="I12" s="10" t="s">
        <v>159</v>
      </c>
      <c r="J12" s="11">
        <v>30</v>
      </c>
      <c r="K12" s="11" t="s">
        <v>21</v>
      </c>
      <c r="L12" s="11">
        <v>15</v>
      </c>
      <c r="M12" s="11">
        <v>80</v>
      </c>
      <c r="N12" s="12">
        <f t="shared" si="0"/>
        <v>1200</v>
      </c>
      <c r="O12" s="12">
        <f t="shared" si="1"/>
        <v>2400</v>
      </c>
      <c r="P12" s="12">
        <f t="shared" si="2"/>
        <v>36000</v>
      </c>
      <c r="Q12" s="13">
        <v>40000</v>
      </c>
      <c r="R12" s="13">
        <f t="shared" si="3"/>
        <v>15900</v>
      </c>
      <c r="S12" s="13">
        <v>530</v>
      </c>
    </row>
    <row r="13" spans="1:22" ht="25.5">
      <c r="A13" s="6">
        <v>11</v>
      </c>
      <c r="B13" s="55"/>
      <c r="C13" s="15" t="s">
        <v>46</v>
      </c>
      <c r="D13" s="8" t="s">
        <v>47</v>
      </c>
      <c r="E13" s="8"/>
      <c r="F13" s="19">
        <v>15000</v>
      </c>
      <c r="G13" s="50">
        <v>6</v>
      </c>
      <c r="H13" s="48" t="s">
        <v>48</v>
      </c>
      <c r="I13" s="10" t="s">
        <v>159</v>
      </c>
      <c r="J13" s="11">
        <v>30</v>
      </c>
      <c r="K13" s="11" t="s">
        <v>21</v>
      </c>
      <c r="L13" s="11">
        <v>15</v>
      </c>
      <c r="M13" s="11">
        <v>80</v>
      </c>
      <c r="N13" s="12">
        <f t="shared" si="0"/>
        <v>1200</v>
      </c>
      <c r="O13" s="12">
        <f t="shared" si="1"/>
        <v>2400</v>
      </c>
      <c r="P13" s="12">
        <f t="shared" si="2"/>
        <v>36000</v>
      </c>
      <c r="Q13" s="13">
        <v>65000</v>
      </c>
      <c r="R13" s="13">
        <f t="shared" si="3"/>
        <v>23400</v>
      </c>
      <c r="S13" s="13">
        <v>780</v>
      </c>
    </row>
    <row r="14" spans="1:22">
      <c r="A14" s="6">
        <v>12</v>
      </c>
      <c r="B14" s="55"/>
      <c r="C14" s="15" t="s">
        <v>49</v>
      </c>
      <c r="D14" s="8" t="s">
        <v>50</v>
      </c>
      <c r="E14" s="8"/>
      <c r="F14" s="19">
        <v>15000</v>
      </c>
      <c r="G14" s="50">
        <v>6</v>
      </c>
      <c r="H14" s="47" t="s">
        <v>20</v>
      </c>
      <c r="I14" s="10" t="s">
        <v>159</v>
      </c>
      <c r="J14" s="11">
        <v>30</v>
      </c>
      <c r="K14" s="11" t="s">
        <v>21</v>
      </c>
      <c r="L14" s="11">
        <v>15</v>
      </c>
      <c r="M14" s="11">
        <v>80</v>
      </c>
      <c r="N14" s="12">
        <f t="shared" si="0"/>
        <v>1200</v>
      </c>
      <c r="O14" s="12">
        <f t="shared" si="1"/>
        <v>2400</v>
      </c>
      <c r="P14" s="12">
        <f t="shared" si="2"/>
        <v>36000</v>
      </c>
      <c r="Q14" s="13">
        <v>52000</v>
      </c>
      <c r="R14" s="13">
        <f t="shared" si="3"/>
        <v>20700</v>
      </c>
      <c r="S14" s="13">
        <v>690</v>
      </c>
    </row>
    <row r="15" spans="1:22">
      <c r="A15" s="6">
        <v>13</v>
      </c>
      <c r="B15" s="55"/>
      <c r="C15" s="17" t="s">
        <v>51</v>
      </c>
      <c r="D15" s="8" t="s">
        <v>52</v>
      </c>
      <c r="E15" s="8"/>
      <c r="F15" s="19">
        <v>15000</v>
      </c>
      <c r="G15" s="50">
        <v>6</v>
      </c>
      <c r="H15" s="47" t="s">
        <v>20</v>
      </c>
      <c r="I15" s="10" t="s">
        <v>159</v>
      </c>
      <c r="J15" s="11">
        <v>30</v>
      </c>
      <c r="K15" s="11" t="s">
        <v>21</v>
      </c>
      <c r="L15" s="11">
        <v>15</v>
      </c>
      <c r="M15" s="11">
        <v>80</v>
      </c>
      <c r="N15" s="12">
        <f t="shared" si="0"/>
        <v>1200</v>
      </c>
      <c r="O15" s="12">
        <f t="shared" si="1"/>
        <v>2400</v>
      </c>
      <c r="P15" s="12">
        <f t="shared" si="2"/>
        <v>36000</v>
      </c>
      <c r="Q15" s="13">
        <v>42000</v>
      </c>
      <c r="R15" s="13">
        <f t="shared" si="3"/>
        <v>15300</v>
      </c>
      <c r="S15" s="13">
        <v>510</v>
      </c>
    </row>
    <row r="16" spans="1:22" ht="25.5">
      <c r="A16" s="6">
        <v>14</v>
      </c>
      <c r="B16" s="55"/>
      <c r="C16" s="15" t="s">
        <v>53</v>
      </c>
      <c r="D16" s="8" t="s">
        <v>54</v>
      </c>
      <c r="E16" s="8" t="s">
        <v>55</v>
      </c>
      <c r="F16" s="19">
        <v>15000</v>
      </c>
      <c r="G16" s="50">
        <v>3</v>
      </c>
      <c r="H16" s="48" t="s">
        <v>56</v>
      </c>
      <c r="I16" s="10" t="s">
        <v>159</v>
      </c>
      <c r="J16" s="11">
        <v>30</v>
      </c>
      <c r="K16" s="11" t="s">
        <v>21</v>
      </c>
      <c r="L16" s="11">
        <v>15</v>
      </c>
      <c r="M16" s="11">
        <v>80</v>
      </c>
      <c r="N16" s="12">
        <f t="shared" si="0"/>
        <v>1200</v>
      </c>
      <c r="O16" s="12">
        <f t="shared" si="1"/>
        <v>2400</v>
      </c>
      <c r="P16" s="12">
        <f t="shared" si="2"/>
        <v>36000</v>
      </c>
      <c r="Q16" s="13">
        <v>90000</v>
      </c>
      <c r="R16" s="13">
        <f t="shared" si="3"/>
        <v>18000</v>
      </c>
      <c r="S16" s="13">
        <v>600</v>
      </c>
    </row>
    <row r="17" spans="1:19">
      <c r="A17" s="6">
        <v>15</v>
      </c>
      <c r="B17" s="14"/>
      <c r="C17" s="15" t="s">
        <v>57</v>
      </c>
      <c r="D17" s="8" t="s">
        <v>63</v>
      </c>
      <c r="E17" s="8"/>
      <c r="F17" s="19">
        <v>15000</v>
      </c>
      <c r="G17" s="50">
        <v>3</v>
      </c>
      <c r="H17" s="47" t="s">
        <v>20</v>
      </c>
      <c r="I17" s="10" t="s">
        <v>159</v>
      </c>
      <c r="J17" s="11">
        <v>30</v>
      </c>
      <c r="K17" s="11" t="s">
        <v>21</v>
      </c>
      <c r="L17" s="11">
        <v>15</v>
      </c>
      <c r="M17" s="11">
        <v>80</v>
      </c>
      <c r="N17" s="12">
        <f t="shared" si="0"/>
        <v>1200</v>
      </c>
      <c r="O17" s="12">
        <f t="shared" si="1"/>
        <v>2400</v>
      </c>
      <c r="P17" s="12">
        <f t="shared" si="2"/>
        <v>36000</v>
      </c>
      <c r="Q17" s="13">
        <v>64000</v>
      </c>
      <c r="R17" s="13">
        <f t="shared" si="3"/>
        <v>13800</v>
      </c>
      <c r="S17" s="13">
        <v>460</v>
      </c>
    </row>
    <row r="18" spans="1:19" ht="25.5">
      <c r="A18" s="6">
        <v>16</v>
      </c>
      <c r="B18" s="14"/>
      <c r="C18" s="15" t="s">
        <v>60</v>
      </c>
      <c r="D18" s="8" t="s">
        <v>61</v>
      </c>
      <c r="E18" s="8"/>
      <c r="F18" s="19">
        <v>15000</v>
      </c>
      <c r="G18" s="50">
        <v>4</v>
      </c>
      <c r="H18" s="47" t="s">
        <v>20</v>
      </c>
      <c r="I18" s="10" t="s">
        <v>159</v>
      </c>
      <c r="J18" s="11">
        <v>30</v>
      </c>
      <c r="K18" s="11" t="s">
        <v>21</v>
      </c>
      <c r="L18" s="11">
        <v>15</v>
      </c>
      <c r="M18" s="11">
        <v>80</v>
      </c>
      <c r="N18" s="12">
        <f t="shared" si="0"/>
        <v>1200</v>
      </c>
      <c r="O18" s="12">
        <f t="shared" si="1"/>
        <v>2400</v>
      </c>
      <c r="P18" s="12">
        <f t="shared" si="2"/>
        <v>36000</v>
      </c>
      <c r="Q18" s="13">
        <v>50000</v>
      </c>
      <c r="R18" s="13">
        <f t="shared" si="3"/>
        <v>13500</v>
      </c>
      <c r="S18" s="13">
        <v>450</v>
      </c>
    </row>
    <row r="19" spans="1:19">
      <c r="A19" s="6">
        <v>17</v>
      </c>
      <c r="B19" s="55"/>
      <c r="C19" s="15" t="s">
        <v>62</v>
      </c>
      <c r="D19" s="8" t="s">
        <v>58</v>
      </c>
      <c r="E19" s="8" t="s">
        <v>59</v>
      </c>
      <c r="F19" s="19">
        <v>15000</v>
      </c>
      <c r="G19" s="50">
        <v>3</v>
      </c>
      <c r="H19" s="47" t="s">
        <v>20</v>
      </c>
      <c r="I19" s="10" t="s">
        <v>159</v>
      </c>
      <c r="J19" s="11">
        <v>30</v>
      </c>
      <c r="K19" s="11" t="s">
        <v>21</v>
      </c>
      <c r="L19" s="11">
        <v>15</v>
      </c>
      <c r="M19" s="11">
        <v>80</v>
      </c>
      <c r="N19" s="12">
        <f t="shared" si="0"/>
        <v>1200</v>
      </c>
      <c r="O19" s="12">
        <f t="shared" si="1"/>
        <v>2400</v>
      </c>
      <c r="P19" s="12">
        <f t="shared" si="2"/>
        <v>36000</v>
      </c>
      <c r="Q19" s="13">
        <v>50000</v>
      </c>
      <c r="R19" s="13">
        <f t="shared" si="3"/>
        <v>13500</v>
      </c>
      <c r="S19" s="13">
        <v>450</v>
      </c>
    </row>
    <row r="20" spans="1:19" ht="25.5">
      <c r="A20" s="6">
        <v>18</v>
      </c>
      <c r="B20" s="55"/>
      <c r="C20" s="15" t="s">
        <v>64</v>
      </c>
      <c r="D20" s="8" t="s">
        <v>65</v>
      </c>
      <c r="E20" s="8" t="s">
        <v>66</v>
      </c>
      <c r="F20" s="19">
        <v>15000</v>
      </c>
      <c r="G20" s="50">
        <v>1</v>
      </c>
      <c r="H20" s="47" t="s">
        <v>67</v>
      </c>
      <c r="I20" s="10" t="s">
        <v>159</v>
      </c>
      <c r="J20" s="11">
        <v>30</v>
      </c>
      <c r="K20" s="11" t="s">
        <v>21</v>
      </c>
      <c r="L20" s="11">
        <v>15</v>
      </c>
      <c r="M20" s="11">
        <v>80</v>
      </c>
      <c r="N20" s="12">
        <f t="shared" si="0"/>
        <v>1200</v>
      </c>
      <c r="O20" s="12">
        <f t="shared" si="1"/>
        <v>2400</v>
      </c>
      <c r="P20" s="12">
        <f t="shared" si="2"/>
        <v>36000</v>
      </c>
      <c r="Q20" s="13">
        <v>53000</v>
      </c>
      <c r="R20" s="13">
        <f t="shared" si="3"/>
        <v>15300</v>
      </c>
      <c r="S20" s="13">
        <v>510</v>
      </c>
    </row>
    <row r="21" spans="1:19" ht="25.5">
      <c r="A21" s="6">
        <v>19</v>
      </c>
      <c r="B21" s="14"/>
      <c r="C21" s="15" t="s">
        <v>68</v>
      </c>
      <c r="D21" s="8" t="s">
        <v>83</v>
      </c>
      <c r="E21" s="8" t="s">
        <v>84</v>
      </c>
      <c r="F21" s="19">
        <v>15000</v>
      </c>
      <c r="G21" s="50">
        <v>2</v>
      </c>
      <c r="H21" s="47" t="s">
        <v>20</v>
      </c>
      <c r="I21" s="10" t="s">
        <v>159</v>
      </c>
      <c r="J21" s="11">
        <v>30</v>
      </c>
      <c r="K21" s="11" t="s">
        <v>21</v>
      </c>
      <c r="L21" s="11">
        <v>15</v>
      </c>
      <c r="M21" s="11">
        <v>80</v>
      </c>
      <c r="N21" s="12">
        <f t="shared" si="0"/>
        <v>1200</v>
      </c>
      <c r="O21" s="12">
        <f t="shared" si="1"/>
        <v>2400</v>
      </c>
      <c r="P21" s="12">
        <f t="shared" si="2"/>
        <v>36000</v>
      </c>
      <c r="Q21" s="13">
        <v>15000</v>
      </c>
      <c r="R21" s="13">
        <f t="shared" si="3"/>
        <v>9000</v>
      </c>
      <c r="S21" s="13">
        <v>300</v>
      </c>
    </row>
    <row r="22" spans="1:19">
      <c r="A22" s="6">
        <v>20</v>
      </c>
      <c r="B22" s="14"/>
      <c r="C22" s="15" t="s">
        <v>68</v>
      </c>
      <c r="D22" s="8" t="s">
        <v>71</v>
      </c>
      <c r="E22" s="8" t="s">
        <v>72</v>
      </c>
      <c r="F22" s="19">
        <v>15000</v>
      </c>
      <c r="G22" s="50">
        <v>2</v>
      </c>
      <c r="H22" s="47" t="s">
        <v>20</v>
      </c>
      <c r="I22" s="10" t="s">
        <v>159</v>
      </c>
      <c r="J22" s="11">
        <v>30</v>
      </c>
      <c r="K22" s="11" t="s">
        <v>21</v>
      </c>
      <c r="L22" s="11">
        <v>15</v>
      </c>
      <c r="M22" s="11">
        <v>80</v>
      </c>
      <c r="N22" s="12">
        <f t="shared" si="0"/>
        <v>1200</v>
      </c>
      <c r="O22" s="12">
        <f t="shared" si="1"/>
        <v>2400</v>
      </c>
      <c r="P22" s="12">
        <f t="shared" si="2"/>
        <v>36000</v>
      </c>
      <c r="Q22" s="13">
        <v>15000</v>
      </c>
      <c r="R22" s="13">
        <f t="shared" si="3"/>
        <v>10500</v>
      </c>
      <c r="S22" s="13">
        <v>350</v>
      </c>
    </row>
    <row r="23" spans="1:19" ht="25.5">
      <c r="A23" s="6">
        <v>21</v>
      </c>
      <c r="B23" s="14"/>
      <c r="C23" s="15" t="s">
        <v>68</v>
      </c>
      <c r="D23" s="8" t="s">
        <v>89</v>
      </c>
      <c r="E23" s="8" t="s">
        <v>90</v>
      </c>
      <c r="F23" s="19">
        <v>15000</v>
      </c>
      <c r="G23" s="50">
        <v>2</v>
      </c>
      <c r="H23" s="47" t="s">
        <v>20</v>
      </c>
      <c r="I23" s="10" t="s">
        <v>159</v>
      </c>
      <c r="J23" s="11">
        <v>30</v>
      </c>
      <c r="K23" s="11" t="s">
        <v>21</v>
      </c>
      <c r="L23" s="11">
        <v>15</v>
      </c>
      <c r="M23" s="11">
        <v>80</v>
      </c>
      <c r="N23" s="12">
        <f t="shared" si="0"/>
        <v>1200</v>
      </c>
      <c r="O23" s="12">
        <f t="shared" si="1"/>
        <v>2400</v>
      </c>
      <c r="P23" s="12">
        <f t="shared" si="2"/>
        <v>36000</v>
      </c>
      <c r="Q23" s="13">
        <v>15000</v>
      </c>
      <c r="R23" s="13">
        <f t="shared" si="3"/>
        <v>12000</v>
      </c>
      <c r="S23" s="13">
        <v>400</v>
      </c>
    </row>
    <row r="24" spans="1:19">
      <c r="A24" s="6">
        <v>22</v>
      </c>
      <c r="B24" s="14"/>
      <c r="C24" s="15" t="s">
        <v>68</v>
      </c>
      <c r="D24" s="8" t="s">
        <v>81</v>
      </c>
      <c r="E24" s="8" t="s">
        <v>82</v>
      </c>
      <c r="F24" s="19">
        <v>15000</v>
      </c>
      <c r="G24" s="50">
        <v>2</v>
      </c>
      <c r="H24" s="47" t="s">
        <v>20</v>
      </c>
      <c r="I24" s="10" t="s">
        <v>159</v>
      </c>
      <c r="J24" s="11">
        <v>30</v>
      </c>
      <c r="K24" s="11" t="s">
        <v>21</v>
      </c>
      <c r="L24" s="11">
        <v>15</v>
      </c>
      <c r="M24" s="11">
        <v>80</v>
      </c>
      <c r="N24" s="12">
        <f t="shared" si="0"/>
        <v>1200</v>
      </c>
      <c r="O24" s="12">
        <f t="shared" si="1"/>
        <v>2400</v>
      </c>
      <c r="P24" s="12">
        <f t="shared" si="2"/>
        <v>36000</v>
      </c>
      <c r="Q24" s="13">
        <v>15000</v>
      </c>
      <c r="R24" s="13">
        <f t="shared" si="3"/>
        <v>10500</v>
      </c>
      <c r="S24" s="13">
        <v>350</v>
      </c>
    </row>
    <row r="25" spans="1:19" ht="25.5">
      <c r="A25" s="6">
        <v>23</v>
      </c>
      <c r="B25" s="14"/>
      <c r="C25" s="15" t="s">
        <v>68</v>
      </c>
      <c r="D25" s="8" t="s">
        <v>79</v>
      </c>
      <c r="E25" s="8" t="s">
        <v>80</v>
      </c>
      <c r="F25" s="19">
        <v>15000</v>
      </c>
      <c r="G25" s="50">
        <v>3</v>
      </c>
      <c r="H25" s="47" t="s">
        <v>20</v>
      </c>
      <c r="I25" s="10" t="s">
        <v>159</v>
      </c>
      <c r="J25" s="11">
        <v>30</v>
      </c>
      <c r="K25" s="11" t="s">
        <v>21</v>
      </c>
      <c r="L25" s="11">
        <v>15</v>
      </c>
      <c r="M25" s="11">
        <v>80</v>
      </c>
      <c r="N25" s="12">
        <f t="shared" si="0"/>
        <v>1200</v>
      </c>
      <c r="O25" s="12">
        <f t="shared" si="1"/>
        <v>2400</v>
      </c>
      <c r="P25" s="12">
        <f t="shared" si="2"/>
        <v>36000</v>
      </c>
      <c r="Q25" s="13">
        <v>15000</v>
      </c>
      <c r="R25" s="13">
        <f t="shared" si="3"/>
        <v>9000</v>
      </c>
      <c r="S25" s="13">
        <v>300</v>
      </c>
    </row>
    <row r="26" spans="1:19" ht="25.5">
      <c r="A26" s="6">
        <v>24</v>
      </c>
      <c r="B26" s="14"/>
      <c r="C26" s="15" t="s">
        <v>68</v>
      </c>
      <c r="D26" s="8" t="s">
        <v>97</v>
      </c>
      <c r="E26" s="8" t="s">
        <v>98</v>
      </c>
      <c r="F26" s="19">
        <v>15000</v>
      </c>
      <c r="G26" s="50">
        <v>2</v>
      </c>
      <c r="H26" s="47" t="s">
        <v>20</v>
      </c>
      <c r="I26" s="10" t="s">
        <v>159</v>
      </c>
      <c r="J26" s="11">
        <v>30</v>
      </c>
      <c r="K26" s="11" t="s">
        <v>21</v>
      </c>
      <c r="L26" s="11">
        <v>15</v>
      </c>
      <c r="M26" s="11">
        <v>80</v>
      </c>
      <c r="N26" s="12">
        <f t="shared" si="0"/>
        <v>1200</v>
      </c>
      <c r="O26" s="12">
        <f t="shared" si="1"/>
        <v>2400</v>
      </c>
      <c r="P26" s="12">
        <f t="shared" si="2"/>
        <v>36000</v>
      </c>
      <c r="Q26" s="13">
        <v>15000</v>
      </c>
      <c r="R26" s="13">
        <f t="shared" si="3"/>
        <v>9000</v>
      </c>
      <c r="S26" s="13">
        <v>300</v>
      </c>
    </row>
    <row r="27" spans="1:19" ht="30" customHeight="1">
      <c r="A27" s="6">
        <v>25</v>
      </c>
      <c r="B27" s="14"/>
      <c r="C27" s="15" t="s">
        <v>68</v>
      </c>
      <c r="D27" s="8" t="s">
        <v>87</v>
      </c>
      <c r="E27" s="8" t="s">
        <v>88</v>
      </c>
      <c r="F27" s="19">
        <v>15000</v>
      </c>
      <c r="G27" s="50">
        <v>2</v>
      </c>
      <c r="H27" s="47" t="s">
        <v>20</v>
      </c>
      <c r="I27" s="10" t="s">
        <v>159</v>
      </c>
      <c r="J27" s="11">
        <v>30</v>
      </c>
      <c r="K27" s="11" t="s">
        <v>21</v>
      </c>
      <c r="L27" s="11">
        <v>15</v>
      </c>
      <c r="M27" s="11">
        <v>80</v>
      </c>
      <c r="N27" s="12">
        <f t="shared" si="0"/>
        <v>1200</v>
      </c>
      <c r="O27" s="12">
        <f t="shared" si="1"/>
        <v>2400</v>
      </c>
      <c r="P27" s="12">
        <f t="shared" si="2"/>
        <v>36000</v>
      </c>
      <c r="Q27" s="13">
        <v>15000</v>
      </c>
      <c r="R27" s="13">
        <f t="shared" si="3"/>
        <v>9000</v>
      </c>
      <c r="S27" s="13">
        <v>300</v>
      </c>
    </row>
    <row r="28" spans="1:19">
      <c r="A28" s="6">
        <v>26</v>
      </c>
      <c r="B28" s="14"/>
      <c r="C28" s="15" t="s">
        <v>68</v>
      </c>
      <c r="D28" s="8" t="s">
        <v>95</v>
      </c>
      <c r="E28" s="8" t="s">
        <v>96</v>
      </c>
      <c r="F28" s="19">
        <v>15000</v>
      </c>
      <c r="G28" s="50">
        <v>2</v>
      </c>
      <c r="H28" s="47" t="s">
        <v>20</v>
      </c>
      <c r="I28" s="10" t="s">
        <v>159</v>
      </c>
      <c r="J28" s="11">
        <v>30</v>
      </c>
      <c r="K28" s="11" t="s">
        <v>21</v>
      </c>
      <c r="L28" s="11">
        <v>15</v>
      </c>
      <c r="M28" s="11">
        <v>80</v>
      </c>
      <c r="N28" s="12">
        <f t="shared" si="0"/>
        <v>1200</v>
      </c>
      <c r="O28" s="12">
        <f t="shared" si="1"/>
        <v>2400</v>
      </c>
      <c r="P28" s="12">
        <f t="shared" si="2"/>
        <v>36000</v>
      </c>
      <c r="Q28" s="13">
        <v>15000</v>
      </c>
      <c r="R28" s="13">
        <f t="shared" si="3"/>
        <v>9000</v>
      </c>
      <c r="S28" s="13">
        <v>300</v>
      </c>
    </row>
    <row r="29" spans="1:19">
      <c r="A29" s="6">
        <v>27</v>
      </c>
      <c r="B29" s="14"/>
      <c r="C29" s="15" t="s">
        <v>68</v>
      </c>
      <c r="D29" s="8" t="s">
        <v>69</v>
      </c>
      <c r="E29" s="8" t="s">
        <v>70</v>
      </c>
      <c r="F29" s="19">
        <v>15000</v>
      </c>
      <c r="G29" s="50">
        <v>2</v>
      </c>
      <c r="H29" s="47" t="s">
        <v>20</v>
      </c>
      <c r="I29" s="10" t="s">
        <v>159</v>
      </c>
      <c r="J29" s="11">
        <v>30</v>
      </c>
      <c r="K29" s="11" t="s">
        <v>21</v>
      </c>
      <c r="L29" s="11">
        <v>15</v>
      </c>
      <c r="M29" s="11">
        <v>80</v>
      </c>
      <c r="N29" s="12">
        <f t="shared" si="0"/>
        <v>1200</v>
      </c>
      <c r="O29" s="12">
        <f t="shared" si="1"/>
        <v>2400</v>
      </c>
      <c r="P29" s="12">
        <f t="shared" si="2"/>
        <v>36000</v>
      </c>
      <c r="Q29" s="13">
        <v>15000</v>
      </c>
      <c r="R29" s="13">
        <f t="shared" si="3"/>
        <v>10500</v>
      </c>
      <c r="S29" s="13">
        <v>350</v>
      </c>
    </row>
    <row r="30" spans="1:19" ht="25.5">
      <c r="A30" s="6">
        <v>28</v>
      </c>
      <c r="B30" s="14"/>
      <c r="C30" s="15" t="s">
        <v>68</v>
      </c>
      <c r="D30" s="8" t="s">
        <v>93</v>
      </c>
      <c r="E30" s="8" t="s">
        <v>94</v>
      </c>
      <c r="F30" s="19">
        <v>15000</v>
      </c>
      <c r="G30" s="50">
        <v>3</v>
      </c>
      <c r="H30" s="47" t="s">
        <v>20</v>
      </c>
      <c r="I30" s="10" t="s">
        <v>159</v>
      </c>
      <c r="J30" s="11">
        <v>30</v>
      </c>
      <c r="K30" s="11" t="s">
        <v>21</v>
      </c>
      <c r="L30" s="11">
        <v>15</v>
      </c>
      <c r="M30" s="11">
        <v>80</v>
      </c>
      <c r="N30" s="12">
        <f t="shared" si="0"/>
        <v>1200</v>
      </c>
      <c r="O30" s="12">
        <f t="shared" si="1"/>
        <v>2400</v>
      </c>
      <c r="P30" s="12">
        <f t="shared" si="2"/>
        <v>36000</v>
      </c>
      <c r="Q30" s="13">
        <v>15000</v>
      </c>
      <c r="R30" s="13">
        <f t="shared" si="3"/>
        <v>9600</v>
      </c>
      <c r="S30" s="13">
        <v>320</v>
      </c>
    </row>
    <row r="31" spans="1:19">
      <c r="A31" s="6">
        <v>29</v>
      </c>
      <c r="B31" s="14"/>
      <c r="C31" s="15" t="s">
        <v>68</v>
      </c>
      <c r="D31" s="8" t="s">
        <v>73</v>
      </c>
      <c r="E31" s="8" t="s">
        <v>74</v>
      </c>
      <c r="F31" s="19">
        <v>15000</v>
      </c>
      <c r="G31" s="50">
        <v>2</v>
      </c>
      <c r="H31" s="47" t="s">
        <v>20</v>
      </c>
      <c r="I31" s="10" t="s">
        <v>159</v>
      </c>
      <c r="J31" s="11">
        <v>30</v>
      </c>
      <c r="K31" s="11" t="s">
        <v>21</v>
      </c>
      <c r="L31" s="11">
        <v>15</v>
      </c>
      <c r="M31" s="11">
        <v>80</v>
      </c>
      <c r="N31" s="12">
        <f t="shared" si="0"/>
        <v>1200</v>
      </c>
      <c r="O31" s="12">
        <f t="shared" si="1"/>
        <v>2400</v>
      </c>
      <c r="P31" s="12">
        <f t="shared" si="2"/>
        <v>36000</v>
      </c>
      <c r="Q31" s="13">
        <v>15000</v>
      </c>
      <c r="R31" s="13">
        <f t="shared" si="3"/>
        <v>9000</v>
      </c>
      <c r="S31" s="13">
        <v>300</v>
      </c>
    </row>
    <row r="32" spans="1:19">
      <c r="A32" s="6">
        <v>30</v>
      </c>
      <c r="B32" s="14"/>
      <c r="C32" s="15" t="s">
        <v>68</v>
      </c>
      <c r="D32" s="8" t="s">
        <v>99</v>
      </c>
      <c r="E32" s="8" t="s">
        <v>100</v>
      </c>
      <c r="F32" s="19">
        <v>15000</v>
      </c>
      <c r="G32" s="50">
        <v>3</v>
      </c>
      <c r="H32" s="47" t="s">
        <v>20</v>
      </c>
      <c r="I32" s="10" t="s">
        <v>159</v>
      </c>
      <c r="J32" s="11">
        <v>30</v>
      </c>
      <c r="K32" s="11" t="s">
        <v>21</v>
      </c>
      <c r="L32" s="11">
        <v>15</v>
      </c>
      <c r="M32" s="11">
        <v>80</v>
      </c>
      <c r="N32" s="12">
        <f t="shared" si="0"/>
        <v>1200</v>
      </c>
      <c r="O32" s="12">
        <f t="shared" si="1"/>
        <v>2400</v>
      </c>
      <c r="P32" s="12">
        <f t="shared" si="2"/>
        <v>36000</v>
      </c>
      <c r="Q32" s="13">
        <v>15000</v>
      </c>
      <c r="R32" s="13">
        <f t="shared" si="3"/>
        <v>9000</v>
      </c>
      <c r="S32" s="13">
        <v>300</v>
      </c>
    </row>
    <row r="33" spans="1:19" ht="25.5">
      <c r="A33" s="6">
        <v>31</v>
      </c>
      <c r="B33" s="14"/>
      <c r="C33" s="15" t="s">
        <v>68</v>
      </c>
      <c r="D33" s="8" t="s">
        <v>91</v>
      </c>
      <c r="E33" s="8" t="s">
        <v>92</v>
      </c>
      <c r="F33" s="19">
        <v>15000</v>
      </c>
      <c r="G33" s="50">
        <v>2</v>
      </c>
      <c r="H33" s="47" t="s">
        <v>20</v>
      </c>
      <c r="I33" s="10" t="s">
        <v>159</v>
      </c>
      <c r="J33" s="11">
        <v>30</v>
      </c>
      <c r="K33" s="11" t="s">
        <v>21</v>
      </c>
      <c r="L33" s="11">
        <v>15</v>
      </c>
      <c r="M33" s="11">
        <v>80</v>
      </c>
      <c r="N33" s="12">
        <f t="shared" si="0"/>
        <v>1200</v>
      </c>
      <c r="O33" s="12">
        <f t="shared" si="1"/>
        <v>2400</v>
      </c>
      <c r="P33" s="12">
        <f t="shared" si="2"/>
        <v>36000</v>
      </c>
      <c r="Q33" s="13">
        <v>15000</v>
      </c>
      <c r="R33" s="13">
        <f t="shared" si="3"/>
        <v>10500</v>
      </c>
      <c r="S33" s="13">
        <v>350</v>
      </c>
    </row>
    <row r="34" spans="1:19" ht="25.5">
      <c r="A34" s="6">
        <v>32</v>
      </c>
      <c r="B34" s="14"/>
      <c r="C34" s="15" t="s">
        <v>68</v>
      </c>
      <c r="D34" s="8" t="s">
        <v>75</v>
      </c>
      <c r="E34" s="8" t="s">
        <v>76</v>
      </c>
      <c r="F34" s="19">
        <v>15000</v>
      </c>
      <c r="G34" s="50">
        <v>3</v>
      </c>
      <c r="H34" s="47" t="s">
        <v>20</v>
      </c>
      <c r="I34" s="10" t="s">
        <v>159</v>
      </c>
      <c r="J34" s="11">
        <v>30</v>
      </c>
      <c r="K34" s="11" t="s">
        <v>21</v>
      </c>
      <c r="L34" s="11">
        <v>15</v>
      </c>
      <c r="M34" s="11">
        <v>80</v>
      </c>
      <c r="N34" s="12">
        <f t="shared" si="0"/>
        <v>1200</v>
      </c>
      <c r="O34" s="12">
        <f t="shared" si="1"/>
        <v>2400</v>
      </c>
      <c r="P34" s="12">
        <f t="shared" si="2"/>
        <v>36000</v>
      </c>
      <c r="Q34" s="13">
        <v>15000</v>
      </c>
      <c r="R34" s="13">
        <f t="shared" si="3"/>
        <v>9000</v>
      </c>
      <c r="S34" s="13">
        <v>300</v>
      </c>
    </row>
    <row r="35" spans="1:19">
      <c r="A35" s="6">
        <v>33</v>
      </c>
      <c r="B35" s="14"/>
      <c r="C35" s="15" t="s">
        <v>68</v>
      </c>
      <c r="D35" s="8" t="s">
        <v>85</v>
      </c>
      <c r="E35" s="8" t="s">
        <v>86</v>
      </c>
      <c r="F35" s="19">
        <v>15000</v>
      </c>
      <c r="G35" s="50">
        <v>2</v>
      </c>
      <c r="H35" s="47" t="s">
        <v>20</v>
      </c>
      <c r="I35" s="10" t="s">
        <v>159</v>
      </c>
      <c r="J35" s="11">
        <v>30</v>
      </c>
      <c r="K35" s="11" t="s">
        <v>21</v>
      </c>
      <c r="L35" s="11">
        <v>15</v>
      </c>
      <c r="M35" s="11">
        <v>80</v>
      </c>
      <c r="N35" s="12">
        <f t="shared" si="0"/>
        <v>1200</v>
      </c>
      <c r="O35" s="12">
        <f t="shared" si="1"/>
        <v>2400</v>
      </c>
      <c r="P35" s="12">
        <f t="shared" si="2"/>
        <v>36000</v>
      </c>
      <c r="Q35" s="13">
        <v>15000</v>
      </c>
      <c r="R35" s="13">
        <f t="shared" si="3"/>
        <v>9000</v>
      </c>
      <c r="S35" s="13">
        <v>300</v>
      </c>
    </row>
    <row r="36" spans="1:19">
      <c r="A36" s="6">
        <v>34</v>
      </c>
      <c r="B36" s="14"/>
      <c r="C36" s="15" t="s">
        <v>68</v>
      </c>
      <c r="D36" s="8" t="s">
        <v>102</v>
      </c>
      <c r="E36" s="8" t="s">
        <v>103</v>
      </c>
      <c r="F36" s="19">
        <v>15000</v>
      </c>
      <c r="G36" s="50">
        <v>2</v>
      </c>
      <c r="H36" s="47" t="s">
        <v>20</v>
      </c>
      <c r="I36" s="10" t="s">
        <v>159</v>
      </c>
      <c r="J36" s="11">
        <v>30</v>
      </c>
      <c r="K36" s="11" t="s">
        <v>21</v>
      </c>
      <c r="L36" s="11">
        <v>15</v>
      </c>
      <c r="M36" s="11">
        <v>80</v>
      </c>
      <c r="N36" s="12">
        <f t="shared" si="0"/>
        <v>1200</v>
      </c>
      <c r="O36" s="12">
        <f t="shared" si="1"/>
        <v>2400</v>
      </c>
      <c r="P36" s="12">
        <f t="shared" si="2"/>
        <v>36000</v>
      </c>
      <c r="Q36" s="13">
        <v>15000</v>
      </c>
      <c r="R36" s="13">
        <f t="shared" si="3"/>
        <v>10500</v>
      </c>
      <c r="S36" s="13">
        <v>350</v>
      </c>
    </row>
    <row r="37" spans="1:19" ht="25.5">
      <c r="A37" s="6">
        <v>35</v>
      </c>
      <c r="B37" s="14"/>
      <c r="C37" s="15" t="s">
        <v>68</v>
      </c>
      <c r="D37" s="8" t="s">
        <v>77</v>
      </c>
      <c r="E37" s="8" t="s">
        <v>78</v>
      </c>
      <c r="F37" s="19">
        <v>15000</v>
      </c>
      <c r="G37" s="50">
        <v>2</v>
      </c>
      <c r="H37" s="47" t="s">
        <v>20</v>
      </c>
      <c r="I37" s="10" t="s">
        <v>159</v>
      </c>
      <c r="J37" s="11">
        <v>30</v>
      </c>
      <c r="K37" s="11" t="s">
        <v>21</v>
      </c>
      <c r="L37" s="11">
        <v>15</v>
      </c>
      <c r="M37" s="11">
        <v>80</v>
      </c>
      <c r="N37" s="12">
        <f t="shared" si="0"/>
        <v>1200</v>
      </c>
      <c r="O37" s="12">
        <f t="shared" si="1"/>
        <v>2400</v>
      </c>
      <c r="P37" s="12">
        <f t="shared" si="2"/>
        <v>36000</v>
      </c>
      <c r="Q37" s="13">
        <v>15000</v>
      </c>
      <c r="R37" s="13">
        <f t="shared" si="3"/>
        <v>9000</v>
      </c>
      <c r="S37" s="13">
        <v>300</v>
      </c>
    </row>
    <row r="38" spans="1:19">
      <c r="A38" s="6">
        <v>36</v>
      </c>
      <c r="B38" s="14"/>
      <c r="C38" s="15" t="s">
        <v>104</v>
      </c>
      <c r="D38" s="8" t="s">
        <v>110</v>
      </c>
      <c r="E38" s="8" t="s">
        <v>111</v>
      </c>
      <c r="F38" s="19">
        <v>15000</v>
      </c>
      <c r="G38" s="50">
        <v>5</v>
      </c>
      <c r="H38" s="47" t="s">
        <v>20</v>
      </c>
      <c r="I38" s="10" t="s">
        <v>159</v>
      </c>
      <c r="J38" s="11">
        <v>30</v>
      </c>
      <c r="K38" s="11" t="s">
        <v>21</v>
      </c>
      <c r="L38" s="11">
        <v>15</v>
      </c>
      <c r="M38" s="11">
        <v>80</v>
      </c>
      <c r="N38" s="12">
        <f t="shared" si="0"/>
        <v>1200</v>
      </c>
      <c r="O38" s="12">
        <f t="shared" si="1"/>
        <v>2400</v>
      </c>
      <c r="P38" s="12">
        <f t="shared" si="2"/>
        <v>36000</v>
      </c>
      <c r="Q38" s="13">
        <v>35000</v>
      </c>
      <c r="R38" s="13">
        <f t="shared" si="3"/>
        <v>9000</v>
      </c>
      <c r="S38" s="13">
        <v>300</v>
      </c>
    </row>
    <row r="39" spans="1:19">
      <c r="A39" s="6">
        <v>37</v>
      </c>
      <c r="B39" s="14"/>
      <c r="C39" s="15" t="s">
        <v>104</v>
      </c>
      <c r="D39" s="8" t="s">
        <v>107</v>
      </c>
      <c r="E39" s="8" t="s">
        <v>108</v>
      </c>
      <c r="F39" s="19">
        <v>15000</v>
      </c>
      <c r="G39" s="50">
        <v>4</v>
      </c>
      <c r="H39" s="47" t="s">
        <v>43</v>
      </c>
      <c r="I39" s="10" t="s">
        <v>159</v>
      </c>
      <c r="J39" s="11">
        <v>30</v>
      </c>
      <c r="K39" s="11" t="s">
        <v>21</v>
      </c>
      <c r="L39" s="11">
        <v>15</v>
      </c>
      <c r="M39" s="11">
        <v>80</v>
      </c>
      <c r="N39" s="12">
        <f t="shared" si="0"/>
        <v>1200</v>
      </c>
      <c r="O39" s="12">
        <f t="shared" si="1"/>
        <v>2400</v>
      </c>
      <c r="P39" s="12">
        <f t="shared" si="2"/>
        <v>36000</v>
      </c>
      <c r="Q39" s="13">
        <v>30000</v>
      </c>
      <c r="R39" s="13">
        <f t="shared" si="3"/>
        <v>15300</v>
      </c>
      <c r="S39" s="13">
        <v>510</v>
      </c>
    </row>
    <row r="40" spans="1:19">
      <c r="A40" s="6">
        <v>38</v>
      </c>
      <c r="B40" s="14"/>
      <c r="C40" s="15" t="s">
        <v>104</v>
      </c>
      <c r="D40" s="8" t="s">
        <v>112</v>
      </c>
      <c r="E40" s="8" t="s">
        <v>113</v>
      </c>
      <c r="F40" s="19">
        <v>15000</v>
      </c>
      <c r="G40" s="50">
        <v>3</v>
      </c>
      <c r="H40" s="47" t="s">
        <v>109</v>
      </c>
      <c r="I40" s="10" t="s">
        <v>159</v>
      </c>
      <c r="J40" s="11">
        <v>30</v>
      </c>
      <c r="K40" s="11" t="s">
        <v>21</v>
      </c>
      <c r="L40" s="11">
        <v>15</v>
      </c>
      <c r="M40" s="11">
        <v>80</v>
      </c>
      <c r="N40" s="12">
        <f t="shared" si="0"/>
        <v>1200</v>
      </c>
      <c r="O40" s="12">
        <f t="shared" si="1"/>
        <v>2400</v>
      </c>
      <c r="P40" s="12">
        <f t="shared" si="2"/>
        <v>36000</v>
      </c>
      <c r="Q40" s="13">
        <v>30000</v>
      </c>
      <c r="R40" s="13">
        <f t="shared" si="3"/>
        <v>14100</v>
      </c>
      <c r="S40" s="13">
        <v>470</v>
      </c>
    </row>
    <row r="41" spans="1:19">
      <c r="A41" s="6">
        <v>39</v>
      </c>
      <c r="B41" s="14"/>
      <c r="C41" s="15" t="s">
        <v>104</v>
      </c>
      <c r="D41" s="8" t="s">
        <v>105</v>
      </c>
      <c r="E41" s="8" t="s">
        <v>106</v>
      </c>
      <c r="F41" s="19">
        <v>15000</v>
      </c>
      <c r="G41" s="50">
        <v>9</v>
      </c>
      <c r="H41" s="47" t="s">
        <v>20</v>
      </c>
      <c r="I41" s="10" t="s">
        <v>159</v>
      </c>
      <c r="J41" s="11">
        <v>30</v>
      </c>
      <c r="K41" s="11" t="s">
        <v>21</v>
      </c>
      <c r="L41" s="11">
        <v>15</v>
      </c>
      <c r="M41" s="11">
        <v>80</v>
      </c>
      <c r="N41" s="12">
        <f t="shared" si="0"/>
        <v>1200</v>
      </c>
      <c r="O41" s="12">
        <f t="shared" si="1"/>
        <v>2400</v>
      </c>
      <c r="P41" s="12">
        <f t="shared" si="2"/>
        <v>36000</v>
      </c>
      <c r="Q41" s="13">
        <v>30000</v>
      </c>
      <c r="R41" s="13">
        <f t="shared" si="3"/>
        <v>13800</v>
      </c>
      <c r="S41" s="13">
        <v>460</v>
      </c>
    </row>
    <row r="42" spans="1:19">
      <c r="A42" s="6">
        <v>40</v>
      </c>
      <c r="B42" s="14"/>
      <c r="C42" s="15" t="s">
        <v>104</v>
      </c>
      <c r="D42" s="49" t="s">
        <v>157</v>
      </c>
      <c r="E42" s="8"/>
      <c r="F42" s="19">
        <v>15000</v>
      </c>
      <c r="G42" s="50">
        <v>3</v>
      </c>
      <c r="H42" s="47" t="s">
        <v>48</v>
      </c>
      <c r="I42" s="10" t="s">
        <v>159</v>
      </c>
      <c r="J42" s="11">
        <v>30</v>
      </c>
      <c r="K42" s="11" t="s">
        <v>21</v>
      </c>
      <c r="L42" s="11">
        <v>15</v>
      </c>
      <c r="M42" s="11">
        <v>80</v>
      </c>
      <c r="N42" s="12">
        <f t="shared" si="0"/>
        <v>1200</v>
      </c>
      <c r="O42" s="12">
        <f t="shared" si="1"/>
        <v>2400</v>
      </c>
      <c r="P42" s="12">
        <f t="shared" si="2"/>
        <v>36000</v>
      </c>
      <c r="Q42" s="13">
        <v>30000</v>
      </c>
      <c r="R42" s="13">
        <f t="shared" si="3"/>
        <v>12000</v>
      </c>
      <c r="S42" s="13">
        <v>400</v>
      </c>
    </row>
    <row r="43" spans="1:19" ht="25.5">
      <c r="A43" s="6">
        <v>41</v>
      </c>
      <c r="B43" s="14"/>
      <c r="C43" s="15" t="s">
        <v>114</v>
      </c>
      <c r="D43" s="8" t="s">
        <v>121</v>
      </c>
      <c r="E43" s="8" t="s">
        <v>122</v>
      </c>
      <c r="F43" s="19">
        <v>15000</v>
      </c>
      <c r="G43" s="50">
        <v>4</v>
      </c>
      <c r="H43" s="47" t="s">
        <v>20</v>
      </c>
      <c r="I43" s="10" t="s">
        <v>159</v>
      </c>
      <c r="J43" s="11">
        <v>30</v>
      </c>
      <c r="K43" s="11" t="s">
        <v>21</v>
      </c>
      <c r="L43" s="11">
        <v>15</v>
      </c>
      <c r="M43" s="11">
        <v>80</v>
      </c>
      <c r="N43" s="12">
        <f t="shared" si="0"/>
        <v>1200</v>
      </c>
      <c r="O43" s="12">
        <f t="shared" si="1"/>
        <v>2400</v>
      </c>
      <c r="P43" s="12">
        <f t="shared" si="2"/>
        <v>36000</v>
      </c>
      <c r="Q43" s="13">
        <v>44000</v>
      </c>
      <c r="R43" s="13">
        <f t="shared" si="3"/>
        <v>22500</v>
      </c>
      <c r="S43" s="13">
        <v>750</v>
      </c>
    </row>
    <row r="44" spans="1:19" ht="25.5">
      <c r="A44" s="6">
        <v>42</v>
      </c>
      <c r="B44" s="14"/>
      <c r="C44" s="15" t="s">
        <v>114</v>
      </c>
      <c r="D44" s="8" t="s">
        <v>124</v>
      </c>
      <c r="E44" s="8" t="s">
        <v>28</v>
      </c>
      <c r="F44" s="19">
        <v>15000</v>
      </c>
      <c r="G44" s="50">
        <v>7</v>
      </c>
      <c r="H44" s="47" t="s">
        <v>125</v>
      </c>
      <c r="I44" s="10" t="s">
        <v>159</v>
      </c>
      <c r="J44" s="11">
        <v>30</v>
      </c>
      <c r="K44" s="11" t="s">
        <v>21</v>
      </c>
      <c r="L44" s="11">
        <v>15</v>
      </c>
      <c r="M44" s="11">
        <v>80</v>
      </c>
      <c r="N44" s="12">
        <f t="shared" si="0"/>
        <v>1200</v>
      </c>
      <c r="O44" s="12">
        <f t="shared" si="1"/>
        <v>2400</v>
      </c>
      <c r="P44" s="12">
        <f t="shared" si="2"/>
        <v>36000</v>
      </c>
      <c r="Q44" s="13">
        <v>18000</v>
      </c>
      <c r="R44" s="13">
        <f t="shared" si="3"/>
        <v>15000</v>
      </c>
      <c r="S44" s="13">
        <v>500</v>
      </c>
    </row>
    <row r="45" spans="1:19" ht="25.5">
      <c r="A45" s="6">
        <v>43</v>
      </c>
      <c r="B45" s="55"/>
      <c r="C45" s="15" t="s">
        <v>114</v>
      </c>
      <c r="D45" s="8" t="s">
        <v>115</v>
      </c>
      <c r="E45" s="8" t="s">
        <v>116</v>
      </c>
      <c r="F45" s="19">
        <v>15000</v>
      </c>
      <c r="G45" s="50">
        <v>5</v>
      </c>
      <c r="H45" s="47" t="s">
        <v>117</v>
      </c>
      <c r="I45" s="10" t="s">
        <v>159</v>
      </c>
      <c r="J45" s="11">
        <v>30</v>
      </c>
      <c r="K45" s="11" t="s">
        <v>21</v>
      </c>
      <c r="L45" s="11">
        <v>15</v>
      </c>
      <c r="M45" s="11">
        <v>80</v>
      </c>
      <c r="N45" s="12">
        <f t="shared" si="0"/>
        <v>1200</v>
      </c>
      <c r="O45" s="12">
        <f t="shared" si="1"/>
        <v>2400</v>
      </c>
      <c r="P45" s="12">
        <f t="shared" si="2"/>
        <v>36000</v>
      </c>
      <c r="Q45" s="13">
        <v>36000</v>
      </c>
      <c r="R45" s="13">
        <f t="shared" si="3"/>
        <v>19500</v>
      </c>
      <c r="S45" s="13">
        <v>650</v>
      </c>
    </row>
    <row r="46" spans="1:19" ht="38.25">
      <c r="A46" s="6">
        <v>44</v>
      </c>
      <c r="B46" s="55"/>
      <c r="C46" s="15" t="s">
        <v>33</v>
      </c>
      <c r="D46" s="8" t="s">
        <v>158</v>
      </c>
      <c r="E46" s="8" t="s">
        <v>101</v>
      </c>
      <c r="F46" s="19">
        <v>15000</v>
      </c>
      <c r="G46" s="50">
        <v>8</v>
      </c>
      <c r="H46" s="47" t="s">
        <v>123</v>
      </c>
      <c r="I46" s="10" t="s">
        <v>159</v>
      </c>
      <c r="J46" s="11">
        <v>30</v>
      </c>
      <c r="K46" s="11" t="s">
        <v>21</v>
      </c>
      <c r="L46" s="11">
        <v>15</v>
      </c>
      <c r="M46" s="11">
        <v>80</v>
      </c>
      <c r="N46" s="12">
        <f t="shared" si="0"/>
        <v>1200</v>
      </c>
      <c r="O46" s="12">
        <f t="shared" si="1"/>
        <v>2400</v>
      </c>
      <c r="P46" s="12">
        <f t="shared" si="2"/>
        <v>36000</v>
      </c>
      <c r="Q46" s="13">
        <v>36000</v>
      </c>
      <c r="R46" s="13">
        <f t="shared" si="3"/>
        <v>16200</v>
      </c>
      <c r="S46" s="13">
        <v>540</v>
      </c>
    </row>
    <row r="47" spans="1:19" ht="25.5">
      <c r="A47" s="6">
        <v>45</v>
      </c>
      <c r="B47" s="14"/>
      <c r="C47" s="15" t="s">
        <v>114</v>
      </c>
      <c r="D47" s="8" t="s">
        <v>118</v>
      </c>
      <c r="E47" s="8" t="s">
        <v>119</v>
      </c>
      <c r="F47" s="19">
        <v>15000</v>
      </c>
      <c r="G47" s="50">
        <v>3</v>
      </c>
      <c r="H47" s="47" t="s">
        <v>117</v>
      </c>
      <c r="I47" s="10" t="s">
        <v>159</v>
      </c>
      <c r="J47" s="11">
        <v>30</v>
      </c>
      <c r="K47" s="11" t="s">
        <v>21</v>
      </c>
      <c r="L47" s="11">
        <v>15</v>
      </c>
      <c r="M47" s="11">
        <v>80</v>
      </c>
      <c r="N47" s="12">
        <f t="shared" si="0"/>
        <v>1200</v>
      </c>
      <c r="O47" s="12">
        <f t="shared" si="1"/>
        <v>2400</v>
      </c>
      <c r="P47" s="12">
        <f t="shared" si="2"/>
        <v>36000</v>
      </c>
      <c r="Q47" s="13">
        <v>36000</v>
      </c>
      <c r="R47" s="13">
        <f t="shared" si="3"/>
        <v>21000</v>
      </c>
      <c r="S47" s="13">
        <v>700</v>
      </c>
    </row>
    <row r="48" spans="1:19">
      <c r="A48" s="6">
        <v>46</v>
      </c>
      <c r="B48" s="14"/>
      <c r="C48" s="15" t="s">
        <v>114</v>
      </c>
      <c r="D48" s="8" t="s">
        <v>126</v>
      </c>
      <c r="E48" s="8"/>
      <c r="F48" s="19">
        <v>15000</v>
      </c>
      <c r="G48" s="50">
        <v>5</v>
      </c>
      <c r="H48" s="47" t="s">
        <v>123</v>
      </c>
      <c r="I48" s="10" t="s">
        <v>159</v>
      </c>
      <c r="J48" s="11">
        <v>30</v>
      </c>
      <c r="K48" s="11" t="s">
        <v>21</v>
      </c>
      <c r="L48" s="11">
        <v>15</v>
      </c>
      <c r="M48" s="11">
        <v>80</v>
      </c>
      <c r="N48" s="12">
        <f t="shared" si="0"/>
        <v>1200</v>
      </c>
      <c r="O48" s="12">
        <f t="shared" si="1"/>
        <v>2400</v>
      </c>
      <c r="P48" s="12">
        <f t="shared" si="2"/>
        <v>36000</v>
      </c>
      <c r="Q48" s="13">
        <v>18000</v>
      </c>
      <c r="R48" s="13">
        <f t="shared" si="3"/>
        <v>18000</v>
      </c>
      <c r="S48" s="13">
        <v>600</v>
      </c>
    </row>
    <row r="49" spans="1:19">
      <c r="A49" s="6">
        <v>47</v>
      </c>
      <c r="B49" s="14"/>
      <c r="C49" s="15" t="s">
        <v>114</v>
      </c>
      <c r="D49" s="8" t="s">
        <v>120</v>
      </c>
      <c r="E49" s="8"/>
      <c r="F49" s="19">
        <v>15000</v>
      </c>
      <c r="G49" s="50">
        <v>5</v>
      </c>
      <c r="H49" s="47" t="s">
        <v>117</v>
      </c>
      <c r="I49" s="10" t="s">
        <v>159</v>
      </c>
      <c r="J49" s="11">
        <v>30</v>
      </c>
      <c r="K49" s="11" t="s">
        <v>21</v>
      </c>
      <c r="L49" s="11">
        <v>15</v>
      </c>
      <c r="M49" s="11">
        <v>80</v>
      </c>
      <c r="N49" s="12">
        <f t="shared" si="0"/>
        <v>1200</v>
      </c>
      <c r="O49" s="12">
        <f t="shared" si="1"/>
        <v>2400</v>
      </c>
      <c r="P49" s="12">
        <f t="shared" si="2"/>
        <v>36000</v>
      </c>
      <c r="Q49" s="13">
        <v>18000</v>
      </c>
      <c r="R49" s="13">
        <f t="shared" si="3"/>
        <v>12000</v>
      </c>
      <c r="S49" s="13">
        <v>400</v>
      </c>
    </row>
    <row r="50" spans="1:19" ht="25.5">
      <c r="A50" s="6">
        <v>48</v>
      </c>
      <c r="B50" s="14"/>
      <c r="C50" s="15" t="s">
        <v>114</v>
      </c>
      <c r="D50" s="8" t="s">
        <v>131</v>
      </c>
      <c r="E50" s="8" t="s">
        <v>35</v>
      </c>
      <c r="F50" s="19">
        <v>15000</v>
      </c>
      <c r="G50" s="50">
        <v>4</v>
      </c>
      <c r="H50" s="47" t="s">
        <v>132</v>
      </c>
      <c r="I50" s="10" t="s">
        <v>159</v>
      </c>
      <c r="J50" s="11">
        <v>30</v>
      </c>
      <c r="K50" s="11" t="s">
        <v>21</v>
      </c>
      <c r="L50" s="11">
        <v>15</v>
      </c>
      <c r="M50" s="11">
        <v>80</v>
      </c>
      <c r="N50" s="12">
        <f t="shared" si="0"/>
        <v>1200</v>
      </c>
      <c r="O50" s="12">
        <f t="shared" si="1"/>
        <v>2400</v>
      </c>
      <c r="P50" s="12">
        <f t="shared" si="2"/>
        <v>36000</v>
      </c>
      <c r="Q50" s="13">
        <v>44000</v>
      </c>
      <c r="R50" s="13">
        <f t="shared" si="3"/>
        <v>13500</v>
      </c>
      <c r="S50" s="13">
        <v>450</v>
      </c>
    </row>
    <row r="51" spans="1:19" ht="25.5">
      <c r="A51" s="6">
        <v>49</v>
      </c>
      <c r="B51" s="14"/>
      <c r="C51" s="15" t="s">
        <v>114</v>
      </c>
      <c r="D51" s="8" t="s">
        <v>129</v>
      </c>
      <c r="E51" s="8" t="s">
        <v>130</v>
      </c>
      <c r="F51" s="19">
        <v>15000</v>
      </c>
      <c r="G51" s="50">
        <v>4</v>
      </c>
      <c r="H51" s="47" t="s">
        <v>20</v>
      </c>
      <c r="I51" s="10" t="s">
        <v>159</v>
      </c>
      <c r="J51" s="11">
        <v>30</v>
      </c>
      <c r="K51" s="11" t="s">
        <v>21</v>
      </c>
      <c r="L51" s="11">
        <v>15</v>
      </c>
      <c r="M51" s="11">
        <v>80</v>
      </c>
      <c r="N51" s="12">
        <f t="shared" si="0"/>
        <v>1200</v>
      </c>
      <c r="O51" s="12">
        <f t="shared" si="1"/>
        <v>2400</v>
      </c>
      <c r="P51" s="12">
        <f t="shared" si="2"/>
        <v>36000</v>
      </c>
      <c r="Q51" s="13">
        <v>18000</v>
      </c>
      <c r="R51" s="13">
        <f t="shared" si="3"/>
        <v>15300</v>
      </c>
      <c r="S51" s="13">
        <v>510</v>
      </c>
    </row>
    <row r="52" spans="1:19">
      <c r="A52" s="6">
        <v>50</v>
      </c>
      <c r="B52" s="55"/>
      <c r="C52" s="15" t="s">
        <v>114</v>
      </c>
      <c r="D52" s="8" t="s">
        <v>127</v>
      </c>
      <c r="E52" s="8" t="s">
        <v>128</v>
      </c>
      <c r="F52" s="19">
        <v>15000</v>
      </c>
      <c r="G52" s="50">
        <v>4</v>
      </c>
      <c r="H52" s="47" t="s">
        <v>117</v>
      </c>
      <c r="I52" s="10" t="s">
        <v>159</v>
      </c>
      <c r="J52" s="11">
        <v>30</v>
      </c>
      <c r="K52" s="11" t="s">
        <v>21</v>
      </c>
      <c r="L52" s="11">
        <v>15</v>
      </c>
      <c r="M52" s="11">
        <v>80</v>
      </c>
      <c r="N52" s="12">
        <f t="shared" si="0"/>
        <v>1200</v>
      </c>
      <c r="O52" s="12">
        <f t="shared" si="1"/>
        <v>2400</v>
      </c>
      <c r="P52" s="12">
        <f t="shared" si="2"/>
        <v>36000</v>
      </c>
      <c r="Q52" s="13">
        <v>36000</v>
      </c>
      <c r="R52" s="13">
        <f t="shared" si="3"/>
        <v>15000</v>
      </c>
      <c r="S52" s="13">
        <v>500</v>
      </c>
    </row>
    <row r="53" spans="1:19" ht="15" customHeight="1">
      <c r="A53" s="14"/>
      <c r="B53" s="6"/>
      <c r="C53" s="77"/>
      <c r="D53" s="78"/>
      <c r="E53" s="79"/>
      <c r="F53" s="19"/>
      <c r="G53" s="43">
        <f>SUM(G3:G52)</f>
        <v>186</v>
      </c>
      <c r="H53" s="20"/>
      <c r="I53" s="16"/>
      <c r="J53" s="11"/>
      <c r="K53" s="21"/>
      <c r="L53" s="21"/>
      <c r="M53" s="9"/>
      <c r="N53" s="19">
        <f>SUM(N3:N52)</f>
        <v>60000</v>
      </c>
      <c r="O53" s="19">
        <f>SUM(O3:O52)</f>
        <v>120000</v>
      </c>
      <c r="P53" s="19">
        <f>SUM(P3:P52)</f>
        <v>1800000</v>
      </c>
      <c r="Q53" s="22"/>
      <c r="R53" s="46">
        <f>SUM(R3:R52)</f>
        <v>692400</v>
      </c>
      <c r="S53" s="46">
        <f>SUM(S3:S52)</f>
        <v>23080</v>
      </c>
    </row>
    <row r="54" spans="1:19" ht="15" customHeight="1">
      <c r="A54" s="14"/>
      <c r="B54" s="6"/>
      <c r="C54" s="60"/>
      <c r="D54" s="61"/>
      <c r="E54" s="62"/>
      <c r="F54" s="43"/>
      <c r="G54" s="28"/>
      <c r="H54" s="25"/>
      <c r="I54" s="63"/>
      <c r="J54" s="64"/>
      <c r="K54" s="26"/>
      <c r="L54" s="26"/>
      <c r="M54" s="27"/>
      <c r="N54" s="28"/>
      <c r="O54" s="28"/>
      <c r="P54" s="28"/>
      <c r="Q54" s="65"/>
      <c r="R54" s="66"/>
      <c r="S54" s="66"/>
    </row>
    <row r="55" spans="1:19" ht="15" customHeight="1">
      <c r="A55" s="14"/>
      <c r="B55" s="6"/>
      <c r="C55" s="73" t="s">
        <v>154</v>
      </c>
      <c r="D55" s="74"/>
      <c r="E55" s="75"/>
      <c r="F55" s="23"/>
      <c r="G55" s="24"/>
      <c r="H55" s="25"/>
      <c r="I55" s="25"/>
      <c r="N55" s="26"/>
      <c r="O55" s="27"/>
      <c r="P55" s="28"/>
      <c r="Q55" s="28"/>
      <c r="R55" s="28"/>
      <c r="S55" s="28"/>
    </row>
    <row r="56" spans="1:19" ht="15" customHeight="1">
      <c r="A56" s="14"/>
      <c r="B56" s="6"/>
      <c r="C56" s="52" t="s">
        <v>160</v>
      </c>
      <c r="D56" s="53"/>
      <c r="E56" s="8" t="s">
        <v>165</v>
      </c>
      <c r="F56" s="29"/>
      <c r="G56" s="24"/>
      <c r="H56" s="25"/>
      <c r="I56" s="25"/>
      <c r="N56" s="26"/>
      <c r="O56" s="27"/>
      <c r="P56" s="28"/>
      <c r="Q56" s="28"/>
      <c r="R56" s="28"/>
      <c r="S56" s="28"/>
    </row>
    <row r="57" spans="1:19" ht="15" customHeight="1">
      <c r="A57" s="14"/>
      <c r="B57" s="6"/>
      <c r="C57" s="52" t="s">
        <v>173</v>
      </c>
      <c r="D57" s="53"/>
      <c r="E57" s="8" t="s">
        <v>166</v>
      </c>
      <c r="F57" s="29"/>
      <c r="G57" s="24"/>
      <c r="H57" s="25"/>
      <c r="I57" s="25"/>
      <c r="N57" s="26"/>
      <c r="O57" s="27"/>
      <c r="P57" s="28"/>
      <c r="Q57" s="28"/>
      <c r="R57" s="28"/>
      <c r="S57" s="28"/>
    </row>
    <row r="58" spans="1:19" ht="15" customHeight="1">
      <c r="A58" s="14"/>
      <c r="B58" s="6"/>
      <c r="C58" s="52" t="s">
        <v>161</v>
      </c>
      <c r="D58" s="53"/>
      <c r="E58" s="8" t="s">
        <v>167</v>
      </c>
      <c r="F58" s="29"/>
      <c r="G58" s="24"/>
      <c r="H58" s="25"/>
      <c r="I58" s="25"/>
      <c r="N58" s="26"/>
      <c r="O58" s="27"/>
      <c r="P58" s="28"/>
      <c r="Q58" s="28"/>
      <c r="R58" s="28"/>
      <c r="S58" s="28"/>
    </row>
    <row r="59" spans="1:19" ht="15" customHeight="1">
      <c r="A59" s="14"/>
      <c r="B59" s="6"/>
      <c r="C59" s="52" t="s">
        <v>162</v>
      </c>
      <c r="D59" s="53"/>
      <c r="E59" s="8" t="s">
        <v>168</v>
      </c>
      <c r="F59" s="29"/>
      <c r="G59" s="24"/>
      <c r="H59" s="25"/>
      <c r="I59" s="25"/>
      <c r="N59" s="26"/>
      <c r="O59" s="27"/>
      <c r="P59" s="28"/>
      <c r="Q59" s="28"/>
      <c r="R59" s="28"/>
      <c r="S59" s="28"/>
    </row>
    <row r="60" spans="1:19" ht="15" customHeight="1">
      <c r="A60" s="14"/>
      <c r="B60" s="6"/>
      <c r="C60" s="52" t="s">
        <v>163</v>
      </c>
      <c r="D60" s="53"/>
      <c r="E60" s="8" t="s">
        <v>169</v>
      </c>
      <c r="F60" s="29"/>
      <c r="G60" s="24"/>
      <c r="H60" s="25"/>
      <c r="I60" s="25"/>
      <c r="N60" s="26"/>
      <c r="O60" s="27"/>
      <c r="P60" s="28"/>
      <c r="Q60" s="28"/>
      <c r="R60" s="28"/>
      <c r="S60" s="28"/>
    </row>
    <row r="61" spans="1:19" ht="15" customHeight="1">
      <c r="A61" s="14"/>
      <c r="B61" s="6"/>
      <c r="C61" s="52" t="s">
        <v>164</v>
      </c>
      <c r="D61" s="53"/>
      <c r="E61" s="8" t="s">
        <v>170</v>
      </c>
      <c r="F61" s="31"/>
      <c r="G61" s="24"/>
      <c r="H61" s="25"/>
      <c r="I61" s="25"/>
      <c r="N61" s="26"/>
      <c r="O61" s="27"/>
      <c r="P61" s="28"/>
      <c r="Q61" s="28"/>
      <c r="R61" s="28"/>
      <c r="S61" s="28"/>
    </row>
    <row r="62" spans="1:19" s="32" customFormat="1" ht="31.5">
      <c r="C62" s="33"/>
      <c r="D62" s="34"/>
      <c r="E62" s="34"/>
    </row>
    <row r="63" spans="1:19" ht="15.75">
      <c r="C63" s="35" t="s">
        <v>174</v>
      </c>
      <c r="D63" s="36"/>
      <c r="J63" s="68" t="s">
        <v>133</v>
      </c>
      <c r="K63" s="68"/>
      <c r="L63" s="68"/>
      <c r="M63" s="68"/>
    </row>
    <row r="64" spans="1:19" ht="15.75">
      <c r="C64" s="35" t="s">
        <v>144</v>
      </c>
      <c r="D64" s="36"/>
      <c r="J64" s="30" t="s">
        <v>134</v>
      </c>
      <c r="K64" s="69" t="s">
        <v>135</v>
      </c>
      <c r="L64" s="69"/>
      <c r="M64" s="69"/>
    </row>
    <row r="65" spans="3:13" ht="15.75">
      <c r="C65" s="82" t="s">
        <v>145</v>
      </c>
      <c r="D65" s="82"/>
      <c r="J65" s="30" t="s">
        <v>117</v>
      </c>
      <c r="K65" s="69" t="s">
        <v>136</v>
      </c>
      <c r="L65" s="69"/>
      <c r="M65" s="69"/>
    </row>
    <row r="66" spans="3:13" ht="15.75">
      <c r="C66" s="82" t="s">
        <v>146</v>
      </c>
      <c r="D66" s="82"/>
      <c r="J66" s="30" t="s">
        <v>137</v>
      </c>
      <c r="K66" s="69" t="s">
        <v>138</v>
      </c>
      <c r="L66" s="69"/>
      <c r="M66" s="69"/>
    </row>
    <row r="67" spans="3:13" ht="15.75">
      <c r="C67" s="82" t="s">
        <v>147</v>
      </c>
      <c r="D67" s="82"/>
      <c r="J67" s="30" t="s">
        <v>139</v>
      </c>
      <c r="K67" s="69" t="s">
        <v>140</v>
      </c>
      <c r="L67" s="69"/>
      <c r="M67" s="69"/>
    </row>
    <row r="68" spans="3:13" ht="15.75">
      <c r="C68" s="82" t="s">
        <v>148</v>
      </c>
      <c r="D68" s="82"/>
      <c r="J68" s="30" t="s">
        <v>141</v>
      </c>
      <c r="K68" s="69" t="s">
        <v>142</v>
      </c>
      <c r="L68" s="69"/>
      <c r="M68" s="69"/>
    </row>
    <row r="69" spans="3:13">
      <c r="C69" s="37" t="s">
        <v>149</v>
      </c>
      <c r="J69" s="30" t="s">
        <v>67</v>
      </c>
      <c r="K69" s="69" t="s">
        <v>143</v>
      </c>
      <c r="L69" s="69"/>
      <c r="M69" s="69"/>
    </row>
    <row r="70" spans="3:13">
      <c r="C70" s="67" t="s">
        <v>150</v>
      </c>
      <c r="D70" s="67"/>
    </row>
    <row r="71" spans="3:13">
      <c r="C71" s="67" t="s">
        <v>151</v>
      </c>
      <c r="D71" s="67"/>
    </row>
    <row r="72" spans="3:13">
      <c r="C72" s="67" t="s">
        <v>152</v>
      </c>
      <c r="D72" s="67"/>
    </row>
    <row r="73" spans="3:13">
      <c r="C73" s="67" t="s">
        <v>153</v>
      </c>
      <c r="D73" s="67"/>
    </row>
    <row r="74" spans="3:13">
      <c r="C74" s="76" t="s">
        <v>175</v>
      </c>
      <c r="D74" s="76"/>
      <c r="E74" s="76"/>
    </row>
    <row r="75" spans="3:13">
      <c r="C75" s="72" t="s">
        <v>171</v>
      </c>
      <c r="D75" s="72"/>
      <c r="E75" s="38"/>
      <c r="F75" s="39"/>
    </row>
    <row r="76" spans="3:13">
      <c r="C76" s="54" t="s">
        <v>172</v>
      </c>
      <c r="E76" s="38"/>
      <c r="F76" s="39"/>
    </row>
    <row r="77" spans="3:13">
      <c r="C77" s="54"/>
      <c r="E77" s="40"/>
      <c r="F77" s="39"/>
    </row>
    <row r="78" spans="3:13">
      <c r="C78" s="54"/>
      <c r="E78" s="40"/>
      <c r="F78" s="39"/>
    </row>
    <row r="79" spans="3:13">
      <c r="C79" s="54"/>
      <c r="E79" s="40"/>
    </row>
    <row r="80" spans="3:13">
      <c r="C80" s="54"/>
      <c r="E80" s="40"/>
    </row>
    <row r="82" spans="3:5">
      <c r="C82" s="71"/>
      <c r="D82" s="72"/>
      <c r="E82" s="72"/>
    </row>
  </sheetData>
  <autoFilter ref="A2:S79"/>
  <mergeCells count="22">
    <mergeCell ref="Q1:R1"/>
    <mergeCell ref="C82:E82"/>
    <mergeCell ref="C55:E55"/>
    <mergeCell ref="C75:D75"/>
    <mergeCell ref="C74:E74"/>
    <mergeCell ref="C53:E53"/>
    <mergeCell ref="D1:F1"/>
    <mergeCell ref="K68:M68"/>
    <mergeCell ref="K69:M69"/>
    <mergeCell ref="C65:D65"/>
    <mergeCell ref="C73:D73"/>
    <mergeCell ref="C66:D66"/>
    <mergeCell ref="C67:D67"/>
    <mergeCell ref="C68:D68"/>
    <mergeCell ref="C70:D70"/>
    <mergeCell ref="C71:D71"/>
    <mergeCell ref="C72:D72"/>
    <mergeCell ref="J63:M63"/>
    <mergeCell ref="K64:M64"/>
    <mergeCell ref="K65:M65"/>
    <mergeCell ref="K66:M66"/>
    <mergeCell ref="K67:M67"/>
  </mergeCells>
  <pageMargins left="0.19685039370078741" right="0.15748031496062992" top="0.39" bottom="0.13" header="0.71" footer="0.72"/>
  <pageSetup paperSize="9" scale="58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месяц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Ксения</cp:lastModifiedBy>
  <cp:lastPrinted>2012-06-28T09:10:29Z</cp:lastPrinted>
  <dcterms:created xsi:type="dcterms:W3CDTF">2012-04-20T10:19:01Z</dcterms:created>
  <dcterms:modified xsi:type="dcterms:W3CDTF">2013-04-07T19:59:00Z</dcterms:modified>
</cp:coreProperties>
</file>